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activeX/activeX1.xml" ContentType="application/vnd.ms-office.activeX+xml"/>
  <Override PartName="/xl/activeX/activeX1.bin" ContentType="application/vnd.ms-office.activeX"/>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mc:AlternateContent xmlns:mc="http://schemas.openxmlformats.org/markup-compatibility/2006">
    <mc:Choice Requires="x15">
      <x15ac:absPath xmlns:x15ac="http://schemas.microsoft.com/office/spreadsheetml/2010/11/ac" url="C:\Users\OWNER\Desktop\aoirokessan6\"/>
    </mc:Choice>
  </mc:AlternateContent>
  <xr:revisionPtr revIDLastSave="0" documentId="13_ncr:1_{996930A0-9AF5-477B-8A20-416073A09656}" xr6:coauthVersionLast="47" xr6:coauthVersionMax="47" xr10:uidLastSave="{00000000-0000-0000-0000-000000000000}"/>
  <workbookProtection workbookAlgorithmName="SHA-512" workbookHashValue="BvxWMmyhOvaIedx5tN1FX/8dx/w30a2q7CqzvnerRpWTb0CyQGy2RnN3+iufuzdbUO5zvKsamvgCzSu0ywdwaw==" workbookSaltValue="bc7uB2Ce8S6WlpU31ToyjQ==" workbookSpinCount="100000" lockStructure="1"/>
  <bookViews>
    <workbookView xWindow="-120" yWindow="-120" windowWidth="19440" windowHeight="14880" tabRatio="608" xr2:uid="{00000000-000D-0000-FFFF-FFFF00000000}"/>
  </bookViews>
  <sheets>
    <sheet name="入力用①" sheetId="4" r:id="rId1"/>
    <sheet name="OCR①" sheetId="13" r:id="rId2"/>
    <sheet name="②" sheetId="3" r:id="rId3"/>
    <sheet name="③" sheetId="6" r:id="rId4"/>
    <sheet name="④" sheetId="7" r:id="rId5"/>
  </sheets>
  <externalReferences>
    <externalReference r:id="rId6"/>
  </externalReferences>
  <definedNames>
    <definedName name="_Fill" hidden="1">[1]①!#REF!</definedName>
    <definedName name="_xlnm.Print_Area" localSheetId="2">②!$A$1:$AR$55</definedName>
    <definedName name="_xlnm.Print_Area" localSheetId="3">③!$A$1:$AP$49</definedName>
    <definedName name="_xlnm.Print_Area" localSheetId="4">④!$A$1:$AK$35</definedName>
    <definedName name="_xlnm.Print_Area" localSheetId="1">OCR①!$A$1:$CU$64</definedName>
    <definedName name="_xlnm.Print_Area" localSheetId="0">入力用①!$A$1:$AI$41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9" i="6" l="1"/>
  <c r="G32" i="7" l="1"/>
  <c r="W25" i="6"/>
  <c r="AB25" i="6" s="1"/>
  <c r="W23" i="6"/>
  <c r="AB23" i="6" s="1"/>
  <c r="W21" i="6"/>
  <c r="AB21" i="6" s="1"/>
  <c r="W19" i="6"/>
  <c r="AB19" i="6" s="1"/>
  <c r="AK19" i="6" s="1"/>
  <c r="W17" i="6"/>
  <c r="AB13" i="6"/>
  <c r="W7" i="6"/>
  <c r="AB7" i="6" s="1"/>
  <c r="M29" i="6"/>
  <c r="W29" i="6" s="1"/>
  <c r="AB29" i="6" s="1"/>
  <c r="M27" i="6"/>
  <c r="W27" i="6" s="1"/>
  <c r="AB27" i="6" s="1"/>
  <c r="M25" i="6"/>
  <c r="M23" i="6"/>
  <c r="M21" i="6"/>
  <c r="M19" i="6"/>
  <c r="AB17" i="6"/>
  <c r="AG17" i="6"/>
  <c r="M15" i="6"/>
  <c r="W15" i="6" s="1"/>
  <c r="AB15" i="6" s="1"/>
  <c r="M11" i="6"/>
  <c r="W11" i="6" s="1"/>
  <c r="AB11" i="6" s="1"/>
  <c r="W9" i="6"/>
  <c r="M7" i="6"/>
  <c r="BA60" i="3"/>
  <c r="M48" i="3"/>
  <c r="BB60" i="3"/>
  <c r="Y48" i="3" s="1"/>
  <c r="X48" i="3"/>
  <c r="AB48" i="3"/>
  <c r="S48" i="3"/>
  <c r="O48" i="3"/>
  <c r="N48" i="3"/>
  <c r="V41" i="3"/>
  <c r="K17" i="4"/>
  <c r="K21" i="4" s="1"/>
  <c r="AA41" i="3"/>
  <c r="AK41" i="3"/>
  <c r="AF41" i="3"/>
  <c r="W3" i="7"/>
  <c r="Z31" i="6"/>
  <c r="AJ6" i="13"/>
  <c r="E2" i="3"/>
  <c r="BB59" i="13"/>
  <c r="BB47" i="13"/>
  <c r="BB38" i="13"/>
  <c r="BB35" i="13"/>
  <c r="BB32" i="13"/>
  <c r="BB29" i="13"/>
  <c r="BB26" i="13"/>
  <c r="P59" i="13"/>
  <c r="P56" i="13"/>
  <c r="P53" i="13"/>
  <c r="P50" i="13"/>
  <c r="P44" i="13"/>
  <c r="P41" i="13"/>
  <c r="P38" i="13"/>
  <c r="P32" i="13"/>
  <c r="P29" i="13"/>
  <c r="AF41" i="4"/>
  <c r="CO17" i="13"/>
  <c r="AN4" i="3"/>
  <c r="CQ17" i="13"/>
  <c r="AO4" i="3"/>
  <c r="D2" i="3"/>
  <c r="AF6" i="13"/>
  <c r="BQ21" i="13"/>
  <c r="BO21" i="13"/>
  <c r="BK21" i="13"/>
  <c r="BI21" i="13"/>
  <c r="AX21" i="13"/>
  <c r="AQ21" i="13"/>
  <c r="BA21" i="13"/>
  <c r="AS21" i="13"/>
  <c r="AM26" i="13"/>
  <c r="G32" i="13"/>
  <c r="BG59" i="13"/>
  <c r="BI59" i="13"/>
  <c r="BK59" i="13"/>
  <c r="BM59" i="13"/>
  <c r="BO59" i="13"/>
  <c r="BQ59" i="13"/>
  <c r="BS59" i="13"/>
  <c r="K18" i="13"/>
  <c r="I18" i="13"/>
  <c r="G18" i="13"/>
  <c r="AM35" i="13"/>
  <c r="AM32" i="13"/>
  <c r="AM29" i="13"/>
  <c r="U48" i="3"/>
  <c r="G58" i="13"/>
  <c r="T5" i="7"/>
  <c r="V5" i="7"/>
  <c r="Y5" i="7"/>
  <c r="Z3" i="7"/>
  <c r="AB5" i="7"/>
  <c r="AB3" i="7"/>
  <c r="L32" i="7"/>
  <c r="T32" i="7"/>
  <c r="AR31" i="6"/>
  <c r="R39" i="6"/>
  <c r="S46" i="3"/>
  <c r="S47" i="3"/>
  <c r="S53" i="3"/>
  <c r="AF9" i="13"/>
  <c r="CD9" i="13"/>
  <c r="BJ10" i="13"/>
  <c r="J5" i="3"/>
  <c r="CD11" i="13"/>
  <c r="AF12" i="13"/>
  <c r="BJ12" i="13"/>
  <c r="CD13" i="13"/>
  <c r="CB17" i="13"/>
  <c r="AG4" i="3"/>
  <c r="CE17" i="13"/>
  <c r="AH4" i="3"/>
  <c r="CG17" i="13"/>
  <c r="AI4" i="3" s="1"/>
  <c r="CI17" i="13"/>
  <c r="AJ4" i="3"/>
  <c r="CK17" i="13"/>
  <c r="AL4" i="3"/>
  <c r="CM17" i="13"/>
  <c r="AM4" i="3"/>
  <c r="BK32" i="13"/>
  <c r="BI32" i="13"/>
  <c r="BG32" i="13"/>
  <c r="BS32" i="13"/>
  <c r="BQ32" i="13"/>
  <c r="BO32" i="13"/>
  <c r="BM32" i="13"/>
  <c r="X56" i="13"/>
  <c r="Z56" i="13"/>
  <c r="R56" i="13"/>
  <c r="AB56" i="13"/>
  <c r="T56" i="13"/>
  <c r="AD56" i="13"/>
  <c r="V56" i="13"/>
  <c r="AD44" i="13"/>
  <c r="AB44" i="13"/>
  <c r="Z44" i="13"/>
  <c r="X44" i="13"/>
  <c r="V44" i="13"/>
  <c r="T44" i="13"/>
  <c r="R44" i="13"/>
  <c r="BK26" i="13"/>
  <c r="BI26" i="13"/>
  <c r="BO26" i="13"/>
  <c r="BM26" i="13"/>
  <c r="BK29" i="13"/>
  <c r="BI29" i="13"/>
  <c r="BG29" i="13"/>
  <c r="BS29" i="13"/>
  <c r="BQ29" i="13"/>
  <c r="BO29" i="13"/>
  <c r="BM29" i="13"/>
  <c r="BQ26" i="13"/>
  <c r="X32" i="13"/>
  <c r="AB32" i="13"/>
  <c r="T32" i="13"/>
  <c r="Z32" i="13"/>
  <c r="AD32" i="13"/>
  <c r="R32" i="13"/>
  <c r="V32" i="13"/>
  <c r="Z41" i="13"/>
  <c r="X41" i="13"/>
  <c r="AD41" i="13"/>
  <c r="AB41" i="13"/>
  <c r="R41" i="13"/>
  <c r="V41" i="13"/>
  <c r="T41" i="13"/>
  <c r="BQ35" i="13"/>
  <c r="BS35" i="13"/>
  <c r="BO35" i="13"/>
  <c r="BM35" i="13"/>
  <c r="BK35" i="13"/>
  <c r="BI35" i="13"/>
  <c r="BG35" i="13"/>
  <c r="AD50" i="13"/>
  <c r="AB50" i="13"/>
  <c r="Z50" i="13"/>
  <c r="X50" i="13"/>
  <c r="V50" i="13"/>
  <c r="T50" i="13"/>
  <c r="R50" i="13"/>
  <c r="AD53" i="13"/>
  <c r="AB53" i="13"/>
  <c r="Z53" i="13"/>
  <c r="X53" i="13"/>
  <c r="V53" i="13"/>
  <c r="T53" i="13"/>
  <c r="R53" i="13"/>
  <c r="AD59" i="13"/>
  <c r="AB59" i="13"/>
  <c r="Z59" i="13"/>
  <c r="X59" i="13"/>
  <c r="V59" i="13"/>
  <c r="T59" i="13"/>
  <c r="R59" i="13"/>
  <c r="Z29" i="13"/>
  <c r="AD29" i="13"/>
  <c r="R29" i="13"/>
  <c r="V29" i="13"/>
  <c r="X29" i="13"/>
  <c r="AB29" i="13"/>
  <c r="T29" i="13"/>
  <c r="BG26" i="13"/>
  <c r="BS26" i="13"/>
  <c r="X38" i="13"/>
  <c r="V38" i="13"/>
  <c r="AB38" i="13"/>
  <c r="Z38" i="13"/>
  <c r="T38" i="13"/>
  <c r="AD38" i="13"/>
  <c r="R38" i="13"/>
  <c r="BS47" i="13"/>
  <c r="BM47" i="13"/>
  <c r="BK47" i="13"/>
  <c r="BO47" i="13"/>
  <c r="BG47" i="13"/>
  <c r="BI47" i="13"/>
  <c r="BQ47" i="13"/>
  <c r="BS38" i="13"/>
  <c r="BQ38" i="13"/>
  <c r="BK38" i="13"/>
  <c r="BO38" i="13"/>
  <c r="BI38" i="13"/>
  <c r="BG38" i="13"/>
  <c r="BM38" i="13"/>
  <c r="J48" i="3"/>
  <c r="L48" i="3"/>
  <c r="BK53" i="13"/>
  <c r="BQ53" i="13"/>
  <c r="BM53" i="13"/>
  <c r="BS53" i="13"/>
  <c r="BB53" i="13"/>
  <c r="BG53" i="13"/>
  <c r="BI53" i="13"/>
  <c r="BO53" i="13"/>
  <c r="R26" i="13"/>
  <c r="V26" i="13"/>
  <c r="P26" i="13"/>
  <c r="T26" i="13"/>
  <c r="AD26" i="13"/>
  <c r="X26" i="13"/>
  <c r="AB26" i="13"/>
  <c r="AK13" i="6"/>
  <c r="AG13" i="6"/>
  <c r="AK17" i="6"/>
  <c r="Z4" i="4"/>
  <c r="BJ9" i="13" l="1"/>
  <c r="J4" i="3" s="1"/>
  <c r="AG7" i="6"/>
  <c r="AK7" i="6"/>
  <c r="R35" i="13"/>
  <c r="AD35" i="13"/>
  <c r="P35" i="13"/>
  <c r="Z35" i="13"/>
  <c r="X35" i="13"/>
  <c r="T35" i="13"/>
  <c r="AB35" i="13"/>
  <c r="V35" i="13"/>
  <c r="AK21" i="6"/>
  <c r="AG21" i="6"/>
  <c r="AG23" i="6"/>
  <c r="AK23" i="6"/>
  <c r="AK11" i="6"/>
  <c r="AG11" i="6"/>
  <c r="AG27" i="6"/>
  <c r="AK27" i="6"/>
  <c r="AG25" i="6"/>
  <c r="AK25" i="6"/>
  <c r="AG29" i="6"/>
  <c r="AK29" i="6"/>
  <c r="Z26" i="13"/>
  <c r="W48" i="3"/>
  <c r="Z48" i="3"/>
  <c r="AG15" i="6"/>
  <c r="AK15" i="6"/>
  <c r="AB9" i="6"/>
  <c r="W31" i="6"/>
  <c r="AG9" i="6" l="1"/>
  <c r="AG31" i="6" s="1"/>
  <c r="K25" i="4" s="1"/>
  <c r="AB31" i="6"/>
  <c r="AK9" i="6"/>
  <c r="AK31" i="6" s="1"/>
  <c r="P47" i="13" l="1"/>
  <c r="V47" i="13"/>
  <c r="AB47" i="13"/>
  <c r="R47" i="13"/>
  <c r="Z47" i="13"/>
  <c r="W23" i="4"/>
  <c r="AD47" i="13"/>
  <c r="T47" i="13"/>
  <c r="X47" i="13"/>
  <c r="BG41" i="13" l="1"/>
  <c r="BB41" i="13"/>
  <c r="BM41" i="13"/>
  <c r="BQ41" i="13"/>
  <c r="BI41" i="13"/>
  <c r="W24" i="4"/>
  <c r="BK41" i="13"/>
  <c r="BS41" i="13"/>
  <c r="BO41" i="13"/>
  <c r="BG44" i="13" l="1"/>
  <c r="BI44" i="13"/>
  <c r="BO44" i="13"/>
  <c r="BK44" i="13"/>
  <c r="BQ44" i="13"/>
  <c r="W26" i="4"/>
  <c r="BB44" i="13"/>
  <c r="BS44" i="13"/>
  <c r="BM44" i="13"/>
  <c r="Y30" i="7" l="1"/>
  <c r="Y32" i="7" s="1"/>
  <c r="BB50" i="13"/>
  <c r="BQ50" i="13"/>
  <c r="BK50" i="13"/>
  <c r="BO50" i="13"/>
  <c r="BM50" i="13"/>
  <c r="W33" i="4"/>
  <c r="BG50" i="13"/>
  <c r="BS50" i="13"/>
  <c r="BI50" i="13"/>
  <c r="BQ56" i="13" l="1"/>
  <c r="BS56" i="13"/>
  <c r="BM56" i="13"/>
  <c r="BK56" i="13"/>
  <c r="BB56" i="13"/>
  <c r="BO56" i="13"/>
  <c r="BG56" i="13"/>
  <c r="BI56" i="13"/>
</calcChain>
</file>

<file path=xl/sharedStrings.xml><?xml version="1.0" encoding="utf-8"?>
<sst xmlns="http://schemas.openxmlformats.org/spreadsheetml/2006/main" count="515" uniqueCount="379">
  <si>
    <t>⑩</t>
    <phoneticPr fontId="1"/>
  </si>
  <si>
    <t>⑰</t>
    <phoneticPr fontId="1"/>
  </si>
  <si>
    <t>事務所</t>
    <rPh sb="0" eb="2">
      <t>ジム</t>
    </rPh>
    <rPh sb="2" eb="3">
      <t>ショ</t>
    </rPh>
    <phoneticPr fontId="1"/>
  </si>
  <si>
    <t>(不動産所得用)</t>
    <rPh sb="1" eb="4">
      <t>フドウサン</t>
    </rPh>
    <rPh sb="4" eb="6">
      <t>ショトク</t>
    </rPh>
    <rPh sb="6" eb="7">
      <t>ヨウ</t>
    </rPh>
    <phoneticPr fontId="1"/>
  </si>
  <si>
    <t>住  所</t>
    <rPh sb="0" eb="4">
      <t>ジュウショ</t>
    </rPh>
    <phoneticPr fontId="1"/>
  </si>
  <si>
    <t>フリガナ</t>
    <phoneticPr fontId="1"/>
  </si>
  <si>
    <t>依頼税理士等</t>
    <rPh sb="0" eb="2">
      <t>イライ</t>
    </rPh>
    <rPh sb="2" eb="5">
      <t>ゼイリシ</t>
    </rPh>
    <rPh sb="5" eb="6">
      <t>トウ</t>
    </rPh>
    <phoneticPr fontId="1"/>
  </si>
  <si>
    <t>所在地</t>
    <rPh sb="0" eb="3">
      <t>ショザイチ</t>
    </rPh>
    <phoneticPr fontId="1"/>
  </si>
  <si>
    <t>氏 名</t>
    <rPh sb="0" eb="3">
      <t>シメイ</t>
    </rPh>
    <phoneticPr fontId="1"/>
  </si>
  <si>
    <t>職  業</t>
    <rPh sb="0" eb="4">
      <t>ショクギョウ</t>
    </rPh>
    <phoneticPr fontId="1"/>
  </si>
  <si>
    <t>電　話</t>
    <rPh sb="0" eb="3">
      <t>デンワ</t>
    </rPh>
    <phoneticPr fontId="1"/>
  </si>
  <si>
    <t>番  号</t>
    <rPh sb="0" eb="4">
      <t>バンゴウ</t>
    </rPh>
    <phoneticPr fontId="1"/>
  </si>
  <si>
    <t>電 話</t>
    <rPh sb="0" eb="3">
      <t>デンワ</t>
    </rPh>
    <phoneticPr fontId="1"/>
  </si>
  <si>
    <t>番 号</t>
    <rPh sb="0" eb="3">
      <t>バンゴウ</t>
    </rPh>
    <phoneticPr fontId="1"/>
  </si>
  <si>
    <t>年</t>
    <rPh sb="0" eb="1">
      <t>ネン</t>
    </rPh>
    <phoneticPr fontId="1"/>
  </si>
  <si>
    <t>月</t>
    <rPh sb="0" eb="1">
      <t>ガツ</t>
    </rPh>
    <phoneticPr fontId="1"/>
  </si>
  <si>
    <t>日</t>
    <rPh sb="0" eb="1">
      <t>ニチ</t>
    </rPh>
    <phoneticPr fontId="1"/>
  </si>
  <si>
    <t>科　　　　　　　　　　　　目</t>
    <rPh sb="0" eb="14">
      <t>カモク</t>
    </rPh>
    <phoneticPr fontId="1"/>
  </si>
  <si>
    <t>金　  　　　　額</t>
    <rPh sb="0" eb="9">
      <t>キンガク</t>
    </rPh>
    <phoneticPr fontId="1"/>
  </si>
  <si>
    <t>科　　　　　　　　　　　　目</t>
    <rPh sb="0" eb="14">
      <t>カモク</t>
    </rPh>
    <phoneticPr fontId="1"/>
  </si>
  <si>
    <t>金　   　　　額</t>
    <rPh sb="0" eb="9">
      <t>キンガク</t>
    </rPh>
    <phoneticPr fontId="1"/>
  </si>
  <si>
    <t>収 入 金 額</t>
    <rPh sb="0" eb="3">
      <t>シュウニュウ</t>
    </rPh>
    <rPh sb="4" eb="7">
      <t>キンガク</t>
    </rPh>
    <phoneticPr fontId="1"/>
  </si>
  <si>
    <t>賃貸料</t>
    <rPh sb="0" eb="3">
      <t>チンタイリョウ</t>
    </rPh>
    <phoneticPr fontId="1"/>
  </si>
  <si>
    <t>①</t>
    <phoneticPr fontId="1"/>
  </si>
  <si>
    <t>必　要　経　費</t>
    <rPh sb="0" eb="3">
      <t>ヒツヨウ</t>
    </rPh>
    <rPh sb="4" eb="7">
      <t>ケイヒ</t>
    </rPh>
    <phoneticPr fontId="1"/>
  </si>
  <si>
    <t>⑬</t>
    <phoneticPr fontId="1"/>
  </si>
  <si>
    <t>礼金・権利金</t>
    <rPh sb="0" eb="2">
      <t>レイキン</t>
    </rPh>
    <rPh sb="3" eb="6">
      <t>ケンリキン</t>
    </rPh>
    <phoneticPr fontId="1"/>
  </si>
  <si>
    <t>②</t>
    <phoneticPr fontId="1"/>
  </si>
  <si>
    <t>⑭</t>
    <phoneticPr fontId="1"/>
  </si>
  <si>
    <t>更新料</t>
    <rPh sb="0" eb="3">
      <t>コウシンリョウ</t>
    </rPh>
    <phoneticPr fontId="1"/>
  </si>
  <si>
    <t>③</t>
    <phoneticPr fontId="1"/>
  </si>
  <si>
    <t>⑮</t>
    <phoneticPr fontId="1"/>
  </si>
  <si>
    <t>計</t>
    <rPh sb="0" eb="1">
      <t>ケイ</t>
    </rPh>
    <phoneticPr fontId="1"/>
  </si>
  <si>
    <t>④</t>
    <phoneticPr fontId="1"/>
  </si>
  <si>
    <t>⑯</t>
    <phoneticPr fontId="1"/>
  </si>
  <si>
    <t>必   要   経   費</t>
    <rPh sb="0" eb="5">
      <t>ヒツヨウ</t>
    </rPh>
    <rPh sb="8" eb="13">
      <t>ケイヒ</t>
    </rPh>
    <phoneticPr fontId="1"/>
  </si>
  <si>
    <t>租税公課</t>
    <rPh sb="0" eb="2">
      <t>ソゼイ</t>
    </rPh>
    <rPh sb="2" eb="4">
      <t>コウカ</t>
    </rPh>
    <phoneticPr fontId="1"/>
  </si>
  <si>
    <t>⑤</t>
    <phoneticPr fontId="1"/>
  </si>
  <si>
    <t>その他の経費</t>
    <rPh sb="0" eb="3">
      <t>ソノタ</t>
    </rPh>
    <rPh sb="4" eb="6">
      <t>ケイヒ</t>
    </rPh>
    <phoneticPr fontId="1"/>
  </si>
  <si>
    <t>損害保険料</t>
    <rPh sb="0" eb="2">
      <t>ソンガイ</t>
    </rPh>
    <rPh sb="2" eb="5">
      <t>ホケンリョウ</t>
    </rPh>
    <phoneticPr fontId="1"/>
  </si>
  <si>
    <t>⑥</t>
    <phoneticPr fontId="1"/>
  </si>
  <si>
    <t>⑱</t>
    <phoneticPr fontId="1"/>
  </si>
  <si>
    <t>修繕費</t>
    <rPh sb="0" eb="1">
      <t>シュウ</t>
    </rPh>
    <rPh sb="1" eb="2">
      <t>ゼン</t>
    </rPh>
    <rPh sb="2" eb="3">
      <t>ヒ</t>
    </rPh>
    <phoneticPr fontId="1"/>
  </si>
  <si>
    <t>⑦</t>
    <phoneticPr fontId="1"/>
  </si>
  <si>
    <t>差引金額（④－⑱）</t>
    <rPh sb="0" eb="2">
      <t>サシヒキ</t>
    </rPh>
    <rPh sb="2" eb="4">
      <t>キンガク</t>
    </rPh>
    <phoneticPr fontId="1"/>
  </si>
  <si>
    <t>⑲</t>
    <phoneticPr fontId="1"/>
  </si>
  <si>
    <t>減価償却費</t>
    <rPh sb="0" eb="2">
      <t>ゲンカ</t>
    </rPh>
    <rPh sb="2" eb="3">
      <t>ショウ</t>
    </rPh>
    <rPh sb="3" eb="4">
      <t>キャク</t>
    </rPh>
    <rPh sb="4" eb="5">
      <t>ヒ</t>
    </rPh>
    <phoneticPr fontId="1"/>
  </si>
  <si>
    <t>⑧</t>
    <phoneticPr fontId="1"/>
  </si>
  <si>
    <t>専従者給与</t>
    <rPh sb="0" eb="3">
      <t>センジュウシャ</t>
    </rPh>
    <rPh sb="3" eb="5">
      <t>キュウヨ</t>
    </rPh>
    <phoneticPr fontId="1"/>
  </si>
  <si>
    <t>⑳</t>
    <phoneticPr fontId="1"/>
  </si>
  <si>
    <t>借入金利子</t>
    <rPh sb="0" eb="2">
      <t>カリイレ</t>
    </rPh>
    <rPh sb="2" eb="3">
      <t>キン</t>
    </rPh>
    <rPh sb="3" eb="5">
      <t>リシ</t>
    </rPh>
    <phoneticPr fontId="1"/>
  </si>
  <si>
    <t>⑨</t>
    <phoneticPr fontId="1"/>
  </si>
  <si>
    <t>(19-20)</t>
    <phoneticPr fontId="1"/>
  </si>
  <si>
    <t>地代家賃</t>
    <rPh sb="0" eb="2">
      <t>チダイ</t>
    </rPh>
    <rPh sb="2" eb="4">
      <t>ヤチン</t>
    </rPh>
    <phoneticPr fontId="1"/>
  </si>
  <si>
    <t>青色申告特別控除については、「決算</t>
    <phoneticPr fontId="1"/>
  </si>
  <si>
    <t>の手引き」の「青色申告特別控除」の</t>
    <phoneticPr fontId="1"/>
  </si>
  <si>
    <t>項を読んでください。</t>
    <rPh sb="0" eb="1">
      <t>コウ</t>
    </rPh>
    <rPh sb="2" eb="3">
      <t>ヨ</t>
    </rPh>
    <phoneticPr fontId="1"/>
  </si>
  <si>
    <t>給料賃金</t>
    <rPh sb="0" eb="2">
      <t>キュウリョウ</t>
    </rPh>
    <rPh sb="2" eb="4">
      <t>チンギン</t>
    </rPh>
    <phoneticPr fontId="1"/>
  </si>
  <si>
    <t>⑪</t>
    <phoneticPr fontId="1"/>
  </si>
  <si>
    <t>23欄が赤字の人で必要経費に算入した</t>
    <rPh sb="2" eb="3">
      <t>ラン</t>
    </rPh>
    <rPh sb="4" eb="6">
      <t>アカジ</t>
    </rPh>
    <rPh sb="7" eb="8">
      <t>ヒト</t>
    </rPh>
    <rPh sb="9" eb="11">
      <t>ヒツヨウ</t>
    </rPh>
    <rPh sb="11" eb="13">
      <t>ケイヒ</t>
    </rPh>
    <rPh sb="14" eb="16">
      <t>サンニュウ</t>
    </rPh>
    <phoneticPr fontId="1"/>
  </si>
  <si>
    <t>⑫</t>
    <phoneticPr fontId="1"/>
  </si>
  <si>
    <t>土地等を所得するために</t>
    <rPh sb="0" eb="2">
      <t>トチ</t>
    </rPh>
    <rPh sb="2" eb="3">
      <t>トウ</t>
    </rPh>
    <rPh sb="4" eb="6">
      <t>ショトク</t>
    </rPh>
    <phoneticPr fontId="1"/>
  </si>
  <si>
    <t>金額のうちに土地等を取得するために</t>
    <rPh sb="0" eb="2">
      <t>キンガク</t>
    </rPh>
    <rPh sb="6" eb="8">
      <t>トチ</t>
    </rPh>
    <rPh sb="8" eb="9">
      <t>トウ</t>
    </rPh>
    <rPh sb="10" eb="12">
      <t>シュトク</t>
    </rPh>
    <phoneticPr fontId="1"/>
  </si>
  <si>
    <t>要した負債の利子の額がある人は、そ</t>
    <rPh sb="0" eb="1">
      <t>ヨウ</t>
    </rPh>
    <rPh sb="3" eb="5">
      <t>フサイ</t>
    </rPh>
    <rPh sb="6" eb="8">
      <t>リシ</t>
    </rPh>
    <rPh sb="9" eb="10">
      <t>ガク</t>
    </rPh>
    <rPh sb="13" eb="14">
      <t>ヒト</t>
    </rPh>
    <phoneticPr fontId="1"/>
  </si>
  <si>
    <t>要した負債の利子の額</t>
    <rPh sb="0" eb="1">
      <t>ヨウ</t>
    </rPh>
    <rPh sb="3" eb="5">
      <t>フサイ</t>
    </rPh>
    <rPh sb="6" eb="8">
      <t>リシ</t>
    </rPh>
    <rPh sb="9" eb="10">
      <t>ガク</t>
    </rPh>
    <phoneticPr fontId="1"/>
  </si>
  <si>
    <t>の負債の利子の額を書いてください。</t>
    <rPh sb="1" eb="3">
      <t>フサイ</t>
    </rPh>
    <rPh sb="4" eb="6">
      <t>リシ</t>
    </rPh>
    <rPh sb="7" eb="8">
      <t>ガク</t>
    </rPh>
    <rPh sb="9" eb="10">
      <t>カ</t>
    </rPh>
    <phoneticPr fontId="1"/>
  </si>
  <si>
    <t>円</t>
    <rPh sb="0" eb="1">
      <t>エン</t>
    </rPh>
    <phoneticPr fontId="1"/>
  </si>
  <si>
    <t>　</t>
    <phoneticPr fontId="1"/>
  </si>
  <si>
    <t>(書ききれないときは、適宜の用紙に書いて決算書に添付してください。)</t>
    <rPh sb="1" eb="2">
      <t>カ</t>
    </rPh>
    <rPh sb="11" eb="13">
      <t>テキギ</t>
    </rPh>
    <rPh sb="14" eb="16">
      <t>ヨウシ</t>
    </rPh>
    <rPh sb="17" eb="18">
      <t>カ</t>
    </rPh>
    <rPh sb="20" eb="23">
      <t>ケッサンショ</t>
    </rPh>
    <rPh sb="24" eb="26">
      <t>テンプ</t>
    </rPh>
    <phoneticPr fontId="1"/>
  </si>
  <si>
    <t>賃  　貸  　料</t>
    <rPh sb="0" eb="9">
      <t>チンタイリョウ</t>
    </rPh>
    <phoneticPr fontId="1"/>
  </si>
  <si>
    <t>(期末残高)</t>
    <rPh sb="1" eb="3">
      <t>キマツ</t>
    </rPh>
    <rPh sb="3" eb="5">
      <t>ザンダカ</t>
    </rPh>
    <phoneticPr fontId="1"/>
  </si>
  <si>
    <t>自</t>
    <rPh sb="0" eb="1">
      <t>ジ</t>
    </rPh>
    <phoneticPr fontId="1"/>
  </si>
  <si>
    <t>円</t>
    <rPh sb="0" eb="1">
      <t>エン</t>
    </rPh>
    <phoneticPr fontId="1"/>
  </si>
  <si>
    <t>至</t>
    <rPh sb="0" eb="1">
      <t>シ</t>
    </rPh>
    <phoneticPr fontId="1"/>
  </si>
  <si>
    <t>自</t>
    <rPh sb="0" eb="1">
      <t>ジ</t>
    </rPh>
    <phoneticPr fontId="1"/>
  </si>
  <si>
    <t>至</t>
    <rPh sb="0" eb="1">
      <t>シ</t>
    </rPh>
    <phoneticPr fontId="1"/>
  </si>
  <si>
    <t>年　齢</t>
    <rPh sb="0" eb="3">
      <t>ネンレイ</t>
    </rPh>
    <phoneticPr fontId="1"/>
  </si>
  <si>
    <t>従　事</t>
    <rPh sb="0" eb="3">
      <t>ジュウジ</t>
    </rPh>
    <phoneticPr fontId="1"/>
  </si>
  <si>
    <t>月　数</t>
    <rPh sb="0" eb="1">
      <t>ゲツ</t>
    </rPh>
    <rPh sb="2" eb="3">
      <t>スウ</t>
    </rPh>
    <phoneticPr fontId="1"/>
  </si>
  <si>
    <t>給 料 賃 金</t>
    <rPh sb="0" eb="3">
      <t>キュウリョウ</t>
    </rPh>
    <rPh sb="4" eb="7">
      <t>チンギン</t>
    </rPh>
    <phoneticPr fontId="1"/>
  </si>
  <si>
    <t>賞　　 　与</t>
    <rPh sb="0" eb="6">
      <t>ショウヨ</t>
    </rPh>
    <phoneticPr fontId="1"/>
  </si>
  <si>
    <t>合　 　　計</t>
    <rPh sb="0" eb="6">
      <t>ゴウケイ</t>
    </rPh>
    <phoneticPr fontId="1"/>
  </si>
  <si>
    <t>歳</t>
    <rPh sb="0" eb="1">
      <t>サイ</t>
    </rPh>
    <phoneticPr fontId="1"/>
  </si>
  <si>
    <t>月</t>
    <rPh sb="0" eb="1">
      <t>ゲツ</t>
    </rPh>
    <phoneticPr fontId="1"/>
  </si>
  <si>
    <t>円</t>
    <rPh sb="0" eb="1">
      <t>エン</t>
    </rPh>
    <phoneticPr fontId="1"/>
  </si>
  <si>
    <t xml:space="preserve">円 </t>
    <rPh sb="0" eb="1">
      <t>エン</t>
    </rPh>
    <phoneticPr fontId="1"/>
  </si>
  <si>
    <t>計</t>
    <rPh sb="0" eb="1">
      <t>ケイ</t>
    </rPh>
    <phoneticPr fontId="1"/>
  </si>
  <si>
    <t>続柄</t>
    <rPh sb="0" eb="2">
      <t>ツヅキガラ</t>
    </rPh>
    <phoneticPr fontId="1"/>
  </si>
  <si>
    <t>年齢</t>
    <rPh sb="0" eb="2">
      <t>ネンレイ</t>
    </rPh>
    <phoneticPr fontId="1"/>
  </si>
  <si>
    <t>給   　　料</t>
    <rPh sb="0" eb="7">
      <t>キュウリョウ</t>
    </rPh>
    <phoneticPr fontId="1"/>
  </si>
  <si>
    <t>賞　   　与</t>
    <rPh sb="0" eb="7">
      <t>ショウヨ</t>
    </rPh>
    <phoneticPr fontId="1"/>
  </si>
  <si>
    <t>合　   　計</t>
    <rPh sb="0" eb="7">
      <t>ゴウケイ</t>
    </rPh>
    <phoneticPr fontId="1"/>
  </si>
  <si>
    <t>減価償却資産</t>
    <rPh sb="0" eb="2">
      <t>ゲンカ</t>
    </rPh>
    <rPh sb="2" eb="4">
      <t>ショウキャク</t>
    </rPh>
    <rPh sb="4" eb="6">
      <t>シサン</t>
    </rPh>
    <phoneticPr fontId="1"/>
  </si>
  <si>
    <t>の名称等</t>
    <rPh sb="1" eb="3">
      <t>メイショウ</t>
    </rPh>
    <rPh sb="3" eb="4">
      <t>トウ</t>
    </rPh>
    <phoneticPr fontId="1"/>
  </si>
  <si>
    <t>取　得</t>
    <rPh sb="0" eb="3">
      <t>シュトク</t>
    </rPh>
    <phoneticPr fontId="1"/>
  </si>
  <si>
    <t>年　月</t>
    <rPh sb="0" eb="3">
      <t>ネンゲツ</t>
    </rPh>
    <phoneticPr fontId="1"/>
  </si>
  <si>
    <t>月</t>
    <rPh sb="0" eb="1">
      <t>ゲツ</t>
    </rPh>
    <phoneticPr fontId="1"/>
  </si>
  <si>
    <t>年</t>
    <rPh sb="0" eb="1">
      <t>ネン</t>
    </rPh>
    <phoneticPr fontId="1"/>
  </si>
  <si>
    <t>取得価額</t>
    <rPh sb="0" eb="2">
      <t>シュトク</t>
    </rPh>
    <rPh sb="2" eb="4">
      <t>カガク</t>
    </rPh>
    <phoneticPr fontId="1"/>
  </si>
  <si>
    <t>償却の基礎</t>
    <rPh sb="0" eb="2">
      <t>ショウキャク</t>
    </rPh>
    <rPh sb="3" eb="5">
      <t>キソ</t>
    </rPh>
    <phoneticPr fontId="1"/>
  </si>
  <si>
    <t>になる金額</t>
    <rPh sb="3" eb="5">
      <t>キンガク</t>
    </rPh>
    <phoneticPr fontId="1"/>
  </si>
  <si>
    <t>耐用</t>
    <rPh sb="0" eb="2">
      <t>タイヨウ</t>
    </rPh>
    <phoneticPr fontId="1"/>
  </si>
  <si>
    <t>年数</t>
    <rPh sb="0" eb="2">
      <t>ネンスウ</t>
    </rPh>
    <phoneticPr fontId="1"/>
  </si>
  <si>
    <t>本年中</t>
    <rPh sb="0" eb="2">
      <t>ホンネン</t>
    </rPh>
    <rPh sb="2" eb="3">
      <t>チュウ</t>
    </rPh>
    <phoneticPr fontId="1"/>
  </si>
  <si>
    <t>の償却</t>
    <rPh sb="1" eb="3">
      <t>ショウキャク</t>
    </rPh>
    <phoneticPr fontId="1"/>
  </si>
  <si>
    <t>普通償却費</t>
    <rPh sb="0" eb="2">
      <t>フツウ</t>
    </rPh>
    <rPh sb="2" eb="4">
      <t>ショウキャク</t>
    </rPh>
    <rPh sb="4" eb="5">
      <t>ヒ</t>
    </rPh>
    <phoneticPr fontId="1"/>
  </si>
  <si>
    <t>貸　付</t>
    <rPh sb="0" eb="3">
      <t>カシツケ</t>
    </rPh>
    <phoneticPr fontId="1"/>
  </si>
  <si>
    <t>割　合</t>
    <rPh sb="0" eb="3">
      <t>ワリアイ</t>
    </rPh>
    <phoneticPr fontId="1"/>
  </si>
  <si>
    <t>本年分の必要</t>
    <rPh sb="0" eb="1">
      <t>ホン</t>
    </rPh>
    <rPh sb="1" eb="2">
      <t>ネンド</t>
    </rPh>
    <rPh sb="2" eb="3">
      <t>ブン</t>
    </rPh>
    <rPh sb="4" eb="6">
      <t>ヒツヨウ</t>
    </rPh>
    <phoneticPr fontId="1"/>
  </si>
  <si>
    <t>未償却残高</t>
    <rPh sb="0" eb="3">
      <t>ミショウキャク</t>
    </rPh>
    <rPh sb="3" eb="5">
      <t>ザンダカ</t>
    </rPh>
    <phoneticPr fontId="1"/>
  </si>
  <si>
    <t>(期末残高)</t>
    <rPh sb="1" eb="3">
      <t>キマツ</t>
    </rPh>
    <rPh sb="3" eb="5">
      <t>ザンダカ</t>
    </rPh>
    <phoneticPr fontId="1"/>
  </si>
  <si>
    <t>･</t>
    <phoneticPr fontId="1"/>
  </si>
  <si>
    <t>○税理士・弁護士等の報酬・料金の内訳</t>
    <rPh sb="1" eb="4">
      <t>ゼイリシ</t>
    </rPh>
    <rPh sb="5" eb="8">
      <t>ベンゴシ</t>
    </rPh>
    <rPh sb="8" eb="9">
      <t>トウ</t>
    </rPh>
    <rPh sb="10" eb="12">
      <t>ホウシュウ</t>
    </rPh>
    <rPh sb="13" eb="15">
      <t>リョウキン</t>
    </rPh>
    <rPh sb="16" eb="18">
      <t>ウチワケ</t>
    </rPh>
    <phoneticPr fontId="1"/>
  </si>
  <si>
    <t>支　払　先　の　住　所　・　氏　名</t>
    <rPh sb="0" eb="3">
      <t>シハライ</t>
    </rPh>
    <rPh sb="4" eb="5">
      <t>サキ</t>
    </rPh>
    <rPh sb="8" eb="11">
      <t>ジュウショ</t>
    </rPh>
    <rPh sb="14" eb="17">
      <t>シメイ</t>
    </rPh>
    <phoneticPr fontId="1"/>
  </si>
  <si>
    <t>賃借物件</t>
    <rPh sb="0" eb="2">
      <t>チンシャク</t>
    </rPh>
    <rPh sb="2" eb="4">
      <t>ブッケン</t>
    </rPh>
    <phoneticPr fontId="1"/>
  </si>
  <si>
    <t>本年中の賃借</t>
    <rPh sb="0" eb="2">
      <t>ホンネン</t>
    </rPh>
    <rPh sb="2" eb="3">
      <t>チュウ</t>
    </rPh>
    <rPh sb="4" eb="6">
      <t>チンシャク</t>
    </rPh>
    <phoneticPr fontId="1"/>
  </si>
  <si>
    <t>料・権利金等</t>
    <rPh sb="0" eb="1">
      <t>リョウ</t>
    </rPh>
    <rPh sb="2" eb="5">
      <t>ケンリキン</t>
    </rPh>
    <rPh sb="5" eb="6">
      <t>トウ</t>
    </rPh>
    <phoneticPr fontId="1"/>
  </si>
  <si>
    <t>左の賃借料のうち</t>
    <rPh sb="0" eb="1">
      <t>ヒダリ</t>
    </rPh>
    <rPh sb="2" eb="4">
      <t>チンシャク</t>
    </rPh>
    <rPh sb="4" eb="5">
      <t>リョウ</t>
    </rPh>
    <phoneticPr fontId="1"/>
  </si>
  <si>
    <t>必要経費算入額</t>
    <rPh sb="0" eb="2">
      <t>ヒツヨウ</t>
    </rPh>
    <rPh sb="2" eb="4">
      <t>ケイヒ</t>
    </rPh>
    <rPh sb="4" eb="6">
      <t>サンニュウ</t>
    </rPh>
    <rPh sb="6" eb="7">
      <t>ガク</t>
    </rPh>
    <phoneticPr fontId="1"/>
  </si>
  <si>
    <t>左のうち必要</t>
    <rPh sb="0" eb="1">
      <t>ヒダリ</t>
    </rPh>
    <rPh sb="4" eb="6">
      <t>ヒツヨウ</t>
    </rPh>
    <phoneticPr fontId="1"/>
  </si>
  <si>
    <t>期 末 現 在 の 借</t>
    <rPh sb="0" eb="3">
      <t>キマツ</t>
    </rPh>
    <rPh sb="4" eb="7">
      <t>ゲンザイ</t>
    </rPh>
    <rPh sb="10" eb="11">
      <t>カ</t>
    </rPh>
    <phoneticPr fontId="1"/>
  </si>
  <si>
    <t>入 金 等 の 金 額</t>
    <rPh sb="0" eb="1">
      <t>カリイレ</t>
    </rPh>
    <rPh sb="2" eb="3">
      <t>キン</t>
    </rPh>
    <rPh sb="4" eb="5">
      <t>トウ</t>
    </rPh>
    <rPh sb="8" eb="11">
      <t>キンガク</t>
    </rPh>
    <phoneticPr fontId="1"/>
  </si>
  <si>
    <t>左のうち必要</t>
    <rPh sb="0" eb="1">
      <t>ヒダリ</t>
    </rPh>
    <rPh sb="4" eb="6">
      <t>ヒツヨウ</t>
    </rPh>
    <phoneticPr fontId="1"/>
  </si>
  <si>
    <t>計</t>
    <rPh sb="0" eb="1">
      <t>ケイ</t>
    </rPh>
    <phoneticPr fontId="1"/>
  </si>
  <si>
    <t>本 年 分 の</t>
    <rPh sb="0" eb="1">
      <t>ホン</t>
    </rPh>
    <rPh sb="2" eb="3">
      <t>ネンド</t>
    </rPh>
    <rPh sb="4" eb="5">
      <t>ブン</t>
    </rPh>
    <phoneticPr fontId="1"/>
  </si>
  <si>
    <t>(繰延資産を含む)</t>
    <rPh sb="1" eb="3">
      <t>クリノ</t>
    </rPh>
    <rPh sb="3" eb="5">
      <t>シサン</t>
    </rPh>
    <rPh sb="6" eb="7">
      <t>フク</t>
    </rPh>
    <phoneticPr fontId="1"/>
  </si>
  <si>
    <t>円</t>
    <rPh sb="0" eb="1">
      <t>エン</t>
    </rPh>
    <phoneticPr fontId="1"/>
  </si>
  <si>
    <t>(資産負債調)</t>
    <rPh sb="1" eb="3">
      <t>シサン</t>
    </rPh>
    <rPh sb="3" eb="5">
      <t>フサイ</t>
    </rPh>
    <rPh sb="5" eb="6">
      <t>チョウ</t>
    </rPh>
    <phoneticPr fontId="1"/>
  </si>
  <si>
    <t>日現在)</t>
    <rPh sb="0" eb="1">
      <t>ニチ</t>
    </rPh>
    <rPh sb="1" eb="3">
      <t>ゲンザイ</t>
    </rPh>
    <phoneticPr fontId="1"/>
  </si>
  <si>
    <t>月</t>
    <rPh sb="0" eb="1">
      <t>ガツ</t>
    </rPh>
    <phoneticPr fontId="1"/>
  </si>
  <si>
    <t>資　　　　産　　　　の　　　　部</t>
    <rPh sb="0" eb="6">
      <t>シサン</t>
    </rPh>
    <rPh sb="15" eb="16">
      <t>ブ</t>
    </rPh>
    <phoneticPr fontId="1"/>
  </si>
  <si>
    <t>負　　債　　・　　資　　本　　の　　部</t>
    <rPh sb="0" eb="4">
      <t>フサイ</t>
    </rPh>
    <rPh sb="9" eb="13">
      <t>シホン</t>
    </rPh>
    <rPh sb="18" eb="19">
      <t>ブ</t>
    </rPh>
    <phoneticPr fontId="1"/>
  </si>
  <si>
    <t>科目</t>
    <rPh sb="0" eb="2">
      <t>カモク</t>
    </rPh>
    <phoneticPr fontId="1"/>
  </si>
  <si>
    <t>現金</t>
    <rPh sb="0" eb="2">
      <t>ゲンキン</t>
    </rPh>
    <phoneticPr fontId="1"/>
  </si>
  <si>
    <t>普通預金</t>
    <rPh sb="0" eb="2">
      <t>フツウ</t>
    </rPh>
    <rPh sb="2" eb="4">
      <t>ヨキン</t>
    </rPh>
    <phoneticPr fontId="1"/>
  </si>
  <si>
    <t>定期預金</t>
    <rPh sb="0" eb="2">
      <t>テイキ</t>
    </rPh>
    <rPh sb="2" eb="4">
      <t>ヨキン</t>
    </rPh>
    <phoneticPr fontId="1"/>
  </si>
  <si>
    <t>その他の預金</t>
    <rPh sb="0" eb="3">
      <t>ソノタ</t>
    </rPh>
    <rPh sb="4" eb="6">
      <t>ヨキン</t>
    </rPh>
    <phoneticPr fontId="1"/>
  </si>
  <si>
    <t>受取手形</t>
    <rPh sb="0" eb="2">
      <t>ウケト</t>
    </rPh>
    <rPh sb="2" eb="4">
      <t>テガタ</t>
    </rPh>
    <phoneticPr fontId="1"/>
  </si>
  <si>
    <t>未収賃貸料</t>
    <rPh sb="0" eb="2">
      <t>ミシュウ</t>
    </rPh>
    <rPh sb="2" eb="5">
      <t>チンタイリョウ</t>
    </rPh>
    <phoneticPr fontId="1"/>
  </si>
  <si>
    <t>未収金</t>
    <rPh sb="0" eb="3">
      <t>ミシュウキン</t>
    </rPh>
    <phoneticPr fontId="1"/>
  </si>
  <si>
    <t>有価証券</t>
    <rPh sb="0" eb="2">
      <t>ユウカ</t>
    </rPh>
    <rPh sb="2" eb="4">
      <t>ショウケン</t>
    </rPh>
    <phoneticPr fontId="1"/>
  </si>
  <si>
    <t>前払金</t>
    <rPh sb="0" eb="1">
      <t>マエ</t>
    </rPh>
    <rPh sb="1" eb="2">
      <t>バラ</t>
    </rPh>
    <rPh sb="2" eb="3">
      <t>キン</t>
    </rPh>
    <phoneticPr fontId="1"/>
  </si>
  <si>
    <t>貸付金</t>
    <rPh sb="0" eb="2">
      <t>カシツケ</t>
    </rPh>
    <rPh sb="2" eb="3">
      <t>キン</t>
    </rPh>
    <phoneticPr fontId="1"/>
  </si>
  <si>
    <t>建物</t>
    <rPh sb="0" eb="2">
      <t>タテモノ</t>
    </rPh>
    <phoneticPr fontId="1"/>
  </si>
  <si>
    <t>構築物</t>
    <rPh sb="0" eb="2">
      <t>コウチク</t>
    </rPh>
    <rPh sb="2" eb="3">
      <t>ブツ</t>
    </rPh>
    <phoneticPr fontId="1"/>
  </si>
  <si>
    <t>船舶</t>
    <rPh sb="0" eb="2">
      <t>センパク</t>
    </rPh>
    <phoneticPr fontId="1"/>
  </si>
  <si>
    <t>工具器具備品</t>
    <rPh sb="0" eb="2">
      <t>コウグ</t>
    </rPh>
    <rPh sb="2" eb="4">
      <t>キグ</t>
    </rPh>
    <rPh sb="4" eb="6">
      <t>ビヒン</t>
    </rPh>
    <phoneticPr fontId="1"/>
  </si>
  <si>
    <t>土地</t>
    <rPh sb="0" eb="2">
      <t>トチ</t>
    </rPh>
    <phoneticPr fontId="1"/>
  </si>
  <si>
    <t>借地権</t>
    <rPh sb="0" eb="3">
      <t>シャクチケン</t>
    </rPh>
    <phoneticPr fontId="1"/>
  </si>
  <si>
    <t>公共施設負担金</t>
    <rPh sb="0" eb="2">
      <t>コウキョウ</t>
    </rPh>
    <rPh sb="2" eb="4">
      <t>シセツ</t>
    </rPh>
    <rPh sb="4" eb="7">
      <t>フタンキン</t>
    </rPh>
    <phoneticPr fontId="1"/>
  </si>
  <si>
    <t>事業主貸</t>
    <rPh sb="0" eb="2">
      <t>ジギョウ</t>
    </rPh>
    <rPh sb="2" eb="3">
      <t>ヌシ</t>
    </rPh>
    <rPh sb="3" eb="4">
      <t>カ</t>
    </rPh>
    <phoneticPr fontId="1"/>
  </si>
  <si>
    <t>合計</t>
    <rPh sb="0" eb="2">
      <t>ゴウケイ</t>
    </rPh>
    <phoneticPr fontId="1"/>
  </si>
  <si>
    <t>借入金</t>
    <rPh sb="0" eb="2">
      <t>カリイレ</t>
    </rPh>
    <rPh sb="2" eb="3">
      <t>キン</t>
    </rPh>
    <phoneticPr fontId="1"/>
  </si>
  <si>
    <t>未払金</t>
    <rPh sb="0" eb="1">
      <t>ミ</t>
    </rPh>
    <rPh sb="1" eb="2">
      <t>バラ</t>
    </rPh>
    <rPh sb="2" eb="3">
      <t>キン</t>
    </rPh>
    <phoneticPr fontId="1"/>
  </si>
  <si>
    <t>保証金・敷金</t>
    <rPh sb="0" eb="3">
      <t>ホショウキン</t>
    </rPh>
    <rPh sb="4" eb="6">
      <t>シキキン</t>
    </rPh>
    <phoneticPr fontId="1"/>
  </si>
  <si>
    <t>事業主借</t>
    <rPh sb="0" eb="1">
      <t>ジ</t>
    </rPh>
    <rPh sb="1" eb="2">
      <t>ギョウ</t>
    </rPh>
    <rPh sb="2" eb="3">
      <t>ヌシ</t>
    </rPh>
    <rPh sb="3" eb="4">
      <t>カ</t>
    </rPh>
    <phoneticPr fontId="1"/>
  </si>
  <si>
    <t>元入金</t>
    <rPh sb="0" eb="2">
      <t>モトイ</t>
    </rPh>
    <rPh sb="2" eb="3">
      <t>キン</t>
    </rPh>
    <phoneticPr fontId="1"/>
  </si>
  <si>
    <t>青色申告特別控除</t>
    <rPh sb="0" eb="2">
      <t>アオイロ</t>
    </rPh>
    <rPh sb="2" eb="4">
      <t>シンコク</t>
    </rPh>
    <rPh sb="4" eb="6">
      <t>トクベツ</t>
    </rPh>
    <rPh sb="6" eb="8">
      <t>コウジョ</t>
    </rPh>
    <phoneticPr fontId="1"/>
  </si>
  <si>
    <t>前の所得金額</t>
    <rPh sb="0" eb="1">
      <t>マエ</t>
    </rPh>
    <rPh sb="2" eb="4">
      <t>ショトク</t>
    </rPh>
    <rPh sb="4" eb="6">
      <t>キンガク</t>
    </rPh>
    <phoneticPr fontId="1"/>
  </si>
  <si>
    <t>日(期首)</t>
    <rPh sb="0" eb="1">
      <t>ニチ</t>
    </rPh>
    <rPh sb="2" eb="4">
      <t>キシュ</t>
    </rPh>
    <phoneticPr fontId="1"/>
  </si>
  <si>
    <t>日(期末)</t>
    <rPh sb="0" eb="1">
      <t>ニチ</t>
    </rPh>
    <rPh sb="2" eb="4">
      <t>キマツ</t>
    </rPh>
    <phoneticPr fontId="1"/>
  </si>
  <si>
    <t>(注)　｢元入金｣は、｢期首の資産の総額｣から｢期首の負債の総額｣を差し引いて計算します。</t>
    <rPh sb="1" eb="2">
      <t>チュウ</t>
    </rPh>
    <rPh sb="5" eb="7">
      <t>モトイ</t>
    </rPh>
    <rPh sb="7" eb="8">
      <t>キン</t>
    </rPh>
    <rPh sb="12" eb="14">
      <t>キシュ</t>
    </rPh>
    <rPh sb="15" eb="17">
      <t>シサン</t>
    </rPh>
    <rPh sb="18" eb="20">
      <t>ソウガク</t>
    </rPh>
    <rPh sb="24" eb="26">
      <t>キシュ</t>
    </rPh>
    <rPh sb="27" eb="29">
      <t>フサイ</t>
    </rPh>
    <rPh sb="30" eb="32">
      <t>ソウガク</t>
    </rPh>
    <rPh sb="34" eb="37">
      <t>サシヒ</t>
    </rPh>
    <rPh sb="39" eb="41">
      <t>ケイサン</t>
    </rPh>
    <phoneticPr fontId="1"/>
  </si>
  <si>
    <t>◎本年中における特殊事情・保証金</t>
    <rPh sb="1" eb="3">
      <t>ホンネン</t>
    </rPh>
    <rPh sb="3" eb="4">
      <t>チュウ</t>
    </rPh>
    <rPh sb="8" eb="10">
      <t>トクシュ</t>
    </rPh>
    <rPh sb="10" eb="12">
      <t>ジジョウ</t>
    </rPh>
    <rPh sb="13" eb="16">
      <t>ホショウキン</t>
    </rPh>
    <phoneticPr fontId="1"/>
  </si>
  <si>
    <t>貸　借　対　照　表</t>
    <rPh sb="0" eb="3">
      <t>タイシャク</t>
    </rPh>
    <rPh sb="4" eb="9">
      <t>タイショウヒョウ</t>
    </rPh>
    <phoneticPr fontId="1"/>
  </si>
  <si>
    <t>〇不動産所得の収入の内訳</t>
    <rPh sb="1" eb="4">
      <t>フドウサン</t>
    </rPh>
    <rPh sb="4" eb="6">
      <t>ショトク</t>
    </rPh>
    <rPh sb="7" eb="9">
      <t>シュウニュウ</t>
    </rPh>
    <rPh sb="10" eb="12">
      <t>ウチワケ</t>
    </rPh>
    <phoneticPr fontId="1"/>
  </si>
  <si>
    <t>〇給料賃金の内訳</t>
    <rPh sb="1" eb="3">
      <t>キュウリョウ</t>
    </rPh>
    <rPh sb="3" eb="5">
      <t>チンギン</t>
    </rPh>
    <rPh sb="6" eb="8">
      <t>ウチワケ</t>
    </rPh>
    <phoneticPr fontId="1"/>
  </si>
  <si>
    <t>○専従者給与の内訳</t>
    <rPh sb="1" eb="4">
      <t>センジュウシャ</t>
    </rPh>
    <rPh sb="4" eb="6">
      <t>キュウヨ</t>
    </rPh>
    <rPh sb="7" eb="9">
      <t>ウチワケ</t>
    </rPh>
    <phoneticPr fontId="1"/>
  </si>
  <si>
    <t>貸付面積</t>
    <rPh sb="0" eb="2">
      <t>カシツケ</t>
    </rPh>
    <rPh sb="2" eb="4">
      <t>メンセキ</t>
    </rPh>
    <phoneticPr fontId="1"/>
  </si>
  <si>
    <t>前期末残高</t>
    <rPh sb="0" eb="3">
      <t>ゼンキマツ</t>
    </rPh>
    <rPh sb="3" eb="5">
      <t>ザンダカ</t>
    </rPh>
    <phoneticPr fontId="1"/>
  </si>
  <si>
    <t>○減価償却費の計算</t>
    <rPh sb="1" eb="3">
      <t>ゲンカ</t>
    </rPh>
    <rPh sb="3" eb="5">
      <t>ショウキャク</t>
    </rPh>
    <rPh sb="5" eb="6">
      <t>ヒ</t>
    </rPh>
    <rPh sb="7" eb="9">
      <t>ケイサン</t>
    </rPh>
    <phoneticPr fontId="1"/>
  </si>
  <si>
    <t>○地代家賃の内訳</t>
    <rPh sb="1" eb="3">
      <t>チダイ</t>
    </rPh>
    <rPh sb="3" eb="5">
      <t>ヤチン</t>
    </rPh>
    <rPh sb="6" eb="8">
      <t>ウチワケ</t>
    </rPh>
    <phoneticPr fontId="1"/>
  </si>
  <si>
    <t>○借入金利子の内訳(金融機関を除く)</t>
    <rPh sb="1" eb="3">
      <t>カリイレ</t>
    </rPh>
    <rPh sb="3" eb="4">
      <t>キン</t>
    </rPh>
    <rPh sb="4" eb="6">
      <t>リシ</t>
    </rPh>
    <rPh sb="7" eb="9">
      <t>ウチワケ</t>
    </rPh>
    <rPh sb="10" eb="12">
      <t>キンユウ</t>
    </rPh>
    <rPh sb="12" eb="14">
      <t>キカン</t>
    </rPh>
    <rPh sb="15" eb="16">
      <t>ノゾ</t>
    </rPh>
    <phoneticPr fontId="1"/>
  </si>
  <si>
    <t>割増(特別)</t>
    <rPh sb="0" eb="1">
      <t>ワ</t>
    </rPh>
    <rPh sb="1" eb="2">
      <t>マ</t>
    </rPh>
    <rPh sb="3" eb="5">
      <t>トクベツ</t>
    </rPh>
    <phoneticPr fontId="1"/>
  </si>
  <si>
    <t>氏  名</t>
    <rPh sb="0" eb="4">
      <t>シメイ</t>
    </rPh>
    <phoneticPr fontId="1"/>
  </si>
  <si>
    <r>
      <t xml:space="preserve"> 年 分 所 得 税 青 色 申 告 決 算 書</t>
    </r>
    <r>
      <rPr>
        <sz val="18"/>
        <color indexed="17"/>
        <rFont val="ＭＳ Ｐ明朝"/>
        <family val="1"/>
        <charset val="128"/>
      </rPr>
      <t>　(</t>
    </r>
    <r>
      <rPr>
        <sz val="18"/>
        <color indexed="14"/>
        <rFont val="ＭＳ Ｐ明朝"/>
        <family val="1"/>
        <charset val="128"/>
      </rPr>
      <t>不動産所得用</t>
    </r>
    <r>
      <rPr>
        <sz val="18"/>
        <color indexed="17"/>
        <rFont val="ＭＳ Ｐ明朝"/>
        <family val="1"/>
        <charset val="128"/>
      </rPr>
      <t>)</t>
    </r>
    <rPh sb="26" eb="29">
      <t>フドウサン</t>
    </rPh>
    <rPh sb="29" eb="31">
      <t>ショトク</t>
    </rPh>
    <rPh sb="31" eb="32">
      <t>ヨウ</t>
    </rPh>
    <phoneticPr fontId="1"/>
  </si>
  <si>
    <t>フ リ ガ ナ</t>
  </si>
  <si>
    <t>依頼税理士等</t>
    <rPh sb="0" eb="2">
      <t>イライ</t>
    </rPh>
    <rPh sb="2" eb="5">
      <t>ゼイリシ</t>
    </rPh>
    <rPh sb="5" eb="6">
      <t>トウ</t>
    </rPh>
    <phoneticPr fontId="1"/>
  </si>
  <si>
    <t>氏    名</t>
  </si>
  <si>
    <t>電  話</t>
    <rPh sb="0" eb="4">
      <t>デンワ</t>
    </rPh>
    <phoneticPr fontId="1"/>
  </si>
  <si>
    <t>番  号</t>
    <rPh sb="0" eb="4">
      <t>バンゴウ</t>
    </rPh>
    <phoneticPr fontId="1"/>
  </si>
  <si>
    <t>年</t>
    <rPh sb="0" eb="1">
      <t>ネン</t>
    </rPh>
    <phoneticPr fontId="1"/>
  </si>
  <si>
    <t>月</t>
    <rPh sb="0" eb="1">
      <t>ゲツ</t>
    </rPh>
    <phoneticPr fontId="1"/>
  </si>
  <si>
    <t>日</t>
    <rPh sb="0" eb="1">
      <t>ニチ</t>
    </rPh>
    <phoneticPr fontId="1"/>
  </si>
  <si>
    <t>提出用</t>
    <rPh sb="0" eb="3">
      <t>テイシュツヨウ</t>
    </rPh>
    <phoneticPr fontId="1"/>
  </si>
  <si>
    <t>金　           　　額</t>
    <rPh sb="0" eb="1">
      <t>キン</t>
    </rPh>
    <rPh sb="15" eb="16">
      <t>ガク</t>
    </rPh>
    <phoneticPr fontId="1"/>
  </si>
  <si>
    <t>金　　        　額</t>
    <rPh sb="0" eb="1">
      <t>キン</t>
    </rPh>
    <rPh sb="12" eb="13">
      <t>ガク</t>
    </rPh>
    <phoneticPr fontId="1"/>
  </si>
  <si>
    <t>賃貸料</t>
    <rPh sb="0" eb="3">
      <t>チンタイリョウ</t>
    </rPh>
    <phoneticPr fontId="1"/>
  </si>
  <si>
    <t>Ⓐ</t>
    <phoneticPr fontId="1"/>
  </si>
  <si>
    <t>計</t>
    <rPh sb="0" eb="1">
      <t>ケイ</t>
    </rPh>
    <phoneticPr fontId="1"/>
  </si>
  <si>
    <t>④</t>
    <phoneticPr fontId="1"/>
  </si>
  <si>
    <t>⑯</t>
    <phoneticPr fontId="1"/>
  </si>
  <si>
    <t>租税公課</t>
    <rPh sb="0" eb="2">
      <t>ソゼイ</t>
    </rPh>
    <rPh sb="2" eb="4">
      <t>コウカ</t>
    </rPh>
    <phoneticPr fontId="1"/>
  </si>
  <si>
    <t>⑤</t>
    <phoneticPr fontId="1"/>
  </si>
  <si>
    <t>⑰</t>
    <phoneticPr fontId="1"/>
  </si>
  <si>
    <t>その他の経費</t>
    <rPh sb="2" eb="3">
      <t>タ</t>
    </rPh>
    <rPh sb="4" eb="6">
      <t>ケイヒ</t>
    </rPh>
    <phoneticPr fontId="1"/>
  </si>
  <si>
    <t>損害保険料</t>
    <rPh sb="0" eb="2">
      <t>ソンガイ</t>
    </rPh>
    <rPh sb="2" eb="5">
      <t>ホケンリョウ</t>
    </rPh>
    <phoneticPr fontId="1"/>
  </si>
  <si>
    <t>必　　要　　経　　費</t>
    <rPh sb="0" eb="1">
      <t>ヒツ</t>
    </rPh>
    <rPh sb="3" eb="4">
      <t>ヨウ</t>
    </rPh>
    <rPh sb="6" eb="7">
      <t>ヘ</t>
    </rPh>
    <rPh sb="9" eb="10">
      <t>ヒ</t>
    </rPh>
    <phoneticPr fontId="1"/>
  </si>
  <si>
    <t>修繕費</t>
    <rPh sb="0" eb="3">
      <t>シュウゼンヒ</t>
    </rPh>
    <phoneticPr fontId="1"/>
  </si>
  <si>
    <t>⑦</t>
    <phoneticPr fontId="1"/>
  </si>
  <si>
    <t>⑲</t>
    <phoneticPr fontId="1"/>
  </si>
  <si>
    <t>減価償却費</t>
    <rPh sb="0" eb="2">
      <t>ゲンカ</t>
    </rPh>
    <rPh sb="2" eb="4">
      <t>ショウキャク</t>
    </rPh>
    <rPh sb="4" eb="5">
      <t>ヒ</t>
    </rPh>
    <phoneticPr fontId="1"/>
  </si>
  <si>
    <t>⑧</t>
    <phoneticPr fontId="1"/>
  </si>
  <si>
    <t>⑳</t>
    <phoneticPr fontId="1"/>
  </si>
  <si>
    <t>借入金利子</t>
    <rPh sb="0" eb="2">
      <t>カリイレ</t>
    </rPh>
    <rPh sb="2" eb="3">
      <t>キン</t>
    </rPh>
    <rPh sb="3" eb="5">
      <t>リシ</t>
    </rPh>
    <phoneticPr fontId="1"/>
  </si>
  <si>
    <t>⑨</t>
    <phoneticPr fontId="1"/>
  </si>
  <si>
    <t>(⑲-⑳)</t>
    <phoneticPr fontId="1"/>
  </si>
  <si>
    <t>地代家賃</t>
    <rPh sb="0" eb="2">
      <t>チダイ</t>
    </rPh>
    <rPh sb="2" eb="4">
      <t>ヤチン</t>
    </rPh>
    <phoneticPr fontId="1"/>
  </si>
  <si>
    <t>⑩</t>
    <phoneticPr fontId="1"/>
  </si>
  <si>
    <t>給料賃金</t>
    <rPh sb="0" eb="2">
      <t>キュウリョウ</t>
    </rPh>
    <rPh sb="2" eb="4">
      <t>チンギン</t>
    </rPh>
    <phoneticPr fontId="1"/>
  </si>
  <si>
    <t>⑪</t>
    <phoneticPr fontId="1"/>
  </si>
  <si>
    <t xml:space="preserve">     </t>
    <phoneticPr fontId="1"/>
  </si>
  <si>
    <t>⑫</t>
    <phoneticPr fontId="1"/>
  </si>
  <si>
    <t xml:space="preserve">損    益    計    算    書        </t>
    <rPh sb="0" eb="6">
      <t>ソンエキ</t>
    </rPh>
    <rPh sb="10" eb="21">
      <t>ケイサンショ</t>
    </rPh>
    <phoneticPr fontId="1"/>
  </si>
  <si>
    <t>年分所得税青色申告決算書</t>
    <phoneticPr fontId="1"/>
  </si>
  <si>
    <t>不 動 産 の 所 在 地</t>
  </si>
  <si>
    <t>賃借人の住所・氏名</t>
  </si>
  <si>
    <t>等の別</t>
    <rPh sb="0" eb="1">
      <t>トウ</t>
    </rPh>
    <rPh sb="2" eb="3">
      <t>ベツ</t>
    </rPh>
    <phoneticPr fontId="1"/>
  </si>
  <si>
    <t>用途</t>
    <rPh sb="0" eb="2">
      <t>ヨウト</t>
    </rPh>
    <phoneticPr fontId="1"/>
  </si>
  <si>
    <t>円</t>
    <phoneticPr fontId="1"/>
  </si>
  <si>
    <t>名義書換料</t>
    <rPh sb="0" eb="2">
      <t>メイギ</t>
    </rPh>
    <rPh sb="2" eb="4">
      <t>カキカエ</t>
    </rPh>
    <rPh sb="4" eb="5">
      <t>リョウ</t>
    </rPh>
    <phoneticPr fontId="1"/>
  </si>
  <si>
    <t>(</t>
    <phoneticPr fontId="1"/>
  </si>
  <si>
    <t>)</t>
    <phoneticPr fontId="1"/>
  </si>
  <si>
    <t>償却保証額</t>
    <rPh sb="0" eb="2">
      <t>ショウキャク</t>
    </rPh>
    <rPh sb="2" eb="4">
      <t>ホショウ</t>
    </rPh>
    <rPh sb="4" eb="5">
      <t>ガク</t>
    </rPh>
    <phoneticPr fontId="1"/>
  </si>
  <si>
    <t>(</t>
    <phoneticPr fontId="1"/>
  </si>
  <si>
    <t>年</t>
  </si>
  <si>
    <t>旧定額法</t>
    <rPh sb="0" eb="1">
      <t>キュウ</t>
    </rPh>
    <rPh sb="1" eb="3">
      <t>テイガク</t>
    </rPh>
    <rPh sb="3" eb="4">
      <t>ホウ</t>
    </rPh>
    <phoneticPr fontId="1"/>
  </si>
  <si>
    <t>3</t>
    <phoneticPr fontId="1"/>
  </si>
  <si>
    <t>住宅用</t>
    <rPh sb="0" eb="3">
      <t>ジュウタクヨウ</t>
    </rPh>
    <phoneticPr fontId="1"/>
  </si>
  <si>
    <t>木造建物貸家</t>
    <rPh sb="0" eb="2">
      <t>モクゾウ</t>
    </rPh>
    <rPh sb="2" eb="4">
      <t>タテモノ</t>
    </rPh>
    <rPh sb="4" eb="6">
      <t>カシヤ</t>
    </rPh>
    <phoneticPr fontId="1"/>
  </si>
  <si>
    <t>70.6㎡</t>
    <phoneticPr fontId="1"/>
  </si>
  <si>
    <t>収 入 金 額</t>
    <rPh sb="0" eb="1">
      <t>オサム</t>
    </rPh>
    <rPh sb="2" eb="3">
      <t>ニュウ</t>
    </rPh>
    <rPh sb="4" eb="5">
      <t>キン</t>
    </rPh>
    <rPh sb="6" eb="7">
      <t>ガク</t>
    </rPh>
    <phoneticPr fontId="1"/>
  </si>
  <si>
    <r>
      <t>差  引  金  額  (</t>
    </r>
    <r>
      <rPr>
        <sz val="13"/>
        <color indexed="14"/>
        <rFont val="ＭＳ Ｐ明朝"/>
        <family val="1"/>
        <charset val="128"/>
      </rPr>
      <t>④-⑱</t>
    </r>
    <r>
      <rPr>
        <sz val="13"/>
        <color indexed="17"/>
        <rFont val="ＭＳ Ｐ明朝"/>
        <family val="1"/>
        <charset val="128"/>
      </rPr>
      <t>)</t>
    </r>
    <rPh sb="0" eb="1">
      <t>サ</t>
    </rPh>
    <rPh sb="3" eb="4">
      <t>イン</t>
    </rPh>
    <rPh sb="6" eb="7">
      <t>キン</t>
    </rPh>
    <rPh sb="9" eb="10">
      <t>ガク</t>
    </rPh>
    <phoneticPr fontId="1"/>
  </si>
  <si>
    <t>専    従    者    給   与</t>
    <rPh sb="0" eb="1">
      <t>セン</t>
    </rPh>
    <rPh sb="5" eb="6">
      <t>ジュウ</t>
    </rPh>
    <rPh sb="10" eb="11">
      <t>シャ</t>
    </rPh>
    <rPh sb="15" eb="16">
      <t>キュウ</t>
    </rPh>
    <rPh sb="19" eb="20">
      <t>ヨ</t>
    </rPh>
    <phoneticPr fontId="1"/>
  </si>
  <si>
    <t>償却率</t>
    <phoneticPr fontId="1"/>
  </si>
  <si>
    <t>又は</t>
    <rPh sb="0" eb="1">
      <t>マタ</t>
    </rPh>
    <phoneticPr fontId="1"/>
  </si>
  <si>
    <t>改定償却率</t>
    <rPh sb="0" eb="2">
      <t>カイテイ</t>
    </rPh>
    <rPh sb="2" eb="5">
      <t>ショウキャクリツ</t>
    </rPh>
    <phoneticPr fontId="1"/>
  </si>
  <si>
    <t>償却費合計</t>
    <rPh sb="0" eb="3">
      <t>ショウキャクヒ</t>
    </rPh>
    <rPh sb="3" eb="5">
      <t>ゴウケイ</t>
    </rPh>
    <phoneticPr fontId="1"/>
  </si>
  <si>
    <t>権</t>
    <rPh sb="0" eb="1">
      <t>ケン</t>
    </rPh>
    <phoneticPr fontId="1"/>
  </si>
  <si>
    <t>更</t>
    <rPh sb="0" eb="1">
      <t>コウ</t>
    </rPh>
    <phoneticPr fontId="1"/>
  </si>
  <si>
    <t>賃</t>
    <rPh sb="0" eb="1">
      <t>チン</t>
    </rPh>
    <phoneticPr fontId="1"/>
  </si>
  <si>
    <t>(注)　平成19年4月1日以後に取得した減価償却資産について定率法を採用する場合のみ㋑欄カッコ内に償却保証額を記入します。</t>
    <rPh sb="1" eb="2">
      <t>チュウ</t>
    </rPh>
    <rPh sb="4" eb="6">
      <t>ヘイセイ</t>
    </rPh>
    <rPh sb="8" eb="9">
      <t>ネン</t>
    </rPh>
    <rPh sb="10" eb="11">
      <t>ガツ</t>
    </rPh>
    <rPh sb="12" eb="13">
      <t>ニチ</t>
    </rPh>
    <rPh sb="13" eb="15">
      <t>イゴ</t>
    </rPh>
    <rPh sb="16" eb="18">
      <t>シュトク</t>
    </rPh>
    <rPh sb="20" eb="22">
      <t>ゲンカ</t>
    </rPh>
    <rPh sb="22" eb="24">
      <t>ショウキャク</t>
    </rPh>
    <rPh sb="24" eb="26">
      <t>シサン</t>
    </rPh>
    <rPh sb="30" eb="33">
      <t>テイリツホウ</t>
    </rPh>
    <rPh sb="32" eb="33">
      <t>ホウ</t>
    </rPh>
    <rPh sb="34" eb="36">
      <t>サイヨウ</t>
    </rPh>
    <rPh sb="38" eb="40">
      <t>バアイ</t>
    </rPh>
    <rPh sb="43" eb="44">
      <t>ラン</t>
    </rPh>
    <rPh sb="47" eb="48">
      <t>ナイ</t>
    </rPh>
    <rPh sb="49" eb="51">
      <t>ショウキャク</t>
    </rPh>
    <rPh sb="51" eb="53">
      <t>ホショウ</t>
    </rPh>
    <rPh sb="53" eb="54">
      <t>ガク</t>
    </rPh>
    <rPh sb="55" eb="57">
      <t>キニュウ</t>
    </rPh>
    <phoneticPr fontId="1"/>
  </si>
  <si>
    <t>経費 算入額</t>
    <rPh sb="0" eb="2">
      <t>ケイヒ</t>
    </rPh>
    <rPh sb="3" eb="5">
      <t>サンニュウ</t>
    </rPh>
    <rPh sb="5" eb="6">
      <t>ガク</t>
    </rPh>
    <phoneticPr fontId="1"/>
  </si>
  <si>
    <t>㋑</t>
    <phoneticPr fontId="1"/>
  </si>
  <si>
    <t>㋺</t>
    <phoneticPr fontId="1"/>
  </si>
  <si>
    <t>㋩</t>
    <phoneticPr fontId="1"/>
  </si>
  <si>
    <t>㊁</t>
    <phoneticPr fontId="1"/>
  </si>
  <si>
    <t>㋭</t>
    <phoneticPr fontId="1"/>
  </si>
  <si>
    <t>㋬</t>
    <phoneticPr fontId="1"/>
  </si>
  <si>
    <t>㋣</t>
    <phoneticPr fontId="1"/>
  </si>
  <si>
    <t>㋠</t>
    <phoneticPr fontId="1"/>
  </si>
  <si>
    <t>㋷</t>
    <phoneticPr fontId="1"/>
  </si>
  <si>
    <t>㋦</t>
    <phoneticPr fontId="1"/>
  </si>
  <si>
    <t>(㋺×㋩×㊁)</t>
    <phoneticPr fontId="1"/>
  </si>
  <si>
    <t>(㋣×㋠)</t>
    <phoneticPr fontId="1"/>
  </si>
  <si>
    <t>日至</t>
    <rPh sb="0" eb="1">
      <t>ニチ</t>
    </rPh>
    <rPh sb="1" eb="2">
      <t>イタル</t>
    </rPh>
    <phoneticPr fontId="1"/>
  </si>
  <si>
    <t>日)</t>
    <rPh sb="0" eb="1">
      <t>ニチ</t>
    </rPh>
    <phoneticPr fontId="1"/>
  </si>
  <si>
    <t>(自</t>
    <rPh sb="1" eb="2">
      <t>ジ</t>
    </rPh>
    <phoneticPr fontId="1"/>
  </si>
  <si>
    <t>損益計算書</t>
    <phoneticPr fontId="1"/>
  </si>
  <si>
    <t>31</t>
    <phoneticPr fontId="1"/>
  </si>
  <si>
    <t>月</t>
    <rPh sb="0" eb="1">
      <t>ガツ</t>
    </rPh>
    <phoneticPr fontId="1"/>
  </si>
  <si>
    <t>12</t>
    <phoneticPr fontId="1"/>
  </si>
  <si>
    <t>至</t>
    <rPh sb="0" eb="1">
      <t>イタル</t>
    </rPh>
    <phoneticPr fontId="1"/>
  </si>
  <si>
    <t>1</t>
    <phoneticPr fontId="1"/>
  </si>
  <si>
    <t xml:space="preserve"> (自</t>
    <phoneticPr fontId="1"/>
  </si>
  <si>
    <t>必  要  経  費</t>
    <rPh sb="0" eb="1">
      <t>ヒツ</t>
    </rPh>
    <rPh sb="3" eb="4">
      <t>ヨウ</t>
    </rPh>
    <rPh sb="6" eb="7">
      <t>ヘ</t>
    </rPh>
    <rPh sb="9" eb="10">
      <t>ヒ</t>
    </rPh>
    <phoneticPr fontId="1"/>
  </si>
  <si>
    <t>建物附属設備</t>
    <rPh sb="0" eb="2">
      <t>タテモノ</t>
    </rPh>
    <rPh sb="2" eb="3">
      <t>フ</t>
    </rPh>
    <rPh sb="4" eb="6">
      <t>セツビ</t>
    </rPh>
    <phoneticPr fontId="1"/>
  </si>
  <si>
    <t xml:space="preserve">⦿ </t>
    <phoneticPr fontId="1"/>
  </si>
  <si>
    <t>万円の青色申告特別控除を受ける人は必ず記入してください｡それ以外の人でも分かる箇所はできるだけ記入してください。</t>
    <phoneticPr fontId="1"/>
  </si>
  <si>
    <t>　年分</t>
    <rPh sb="1" eb="2">
      <t>ネン</t>
    </rPh>
    <rPh sb="2" eb="3">
      <t>ブン</t>
    </rPh>
    <phoneticPr fontId="1"/>
  </si>
  <si>
    <t>氏　名</t>
    <phoneticPr fontId="1"/>
  </si>
  <si>
    <t>.</t>
    <phoneticPr fontId="1"/>
  </si>
  <si>
    <t>.</t>
    <phoneticPr fontId="1"/>
  </si>
  <si>
    <t>平方メートル</t>
    <phoneticPr fontId="1"/>
  </si>
  <si>
    <t>円</t>
    <rPh sb="0" eb="1">
      <t>エン</t>
    </rPh>
    <phoneticPr fontId="1"/>
  </si>
  <si>
    <t>15</t>
    <phoneticPr fontId="1"/>
  </si>
  <si>
    <t>㉑</t>
    <phoneticPr fontId="1"/>
  </si>
  <si>
    <t>㉒</t>
    <phoneticPr fontId="1"/>
  </si>
  <si>
    <t>㉓</t>
    <phoneticPr fontId="1"/>
  </si>
  <si>
    <r>
      <t xml:space="preserve">所  得  金  額   </t>
    </r>
    <r>
      <rPr>
        <sz val="13"/>
        <color indexed="14"/>
        <rFont val="ＭＳ Ｐ明朝"/>
        <family val="1"/>
        <charset val="128"/>
      </rPr>
      <t>(㉑-㉒)</t>
    </r>
    <rPh sb="0" eb="1">
      <t>トコロ</t>
    </rPh>
    <rPh sb="3" eb="4">
      <t>エ</t>
    </rPh>
    <rPh sb="6" eb="7">
      <t>キン</t>
    </rPh>
    <rPh sb="9" eb="10">
      <t>ガク</t>
    </rPh>
    <phoneticPr fontId="1"/>
  </si>
  <si>
    <t>⦿下の欄には、書かないでください。</t>
    <rPh sb="1" eb="2">
      <t>シタ</t>
    </rPh>
    <rPh sb="3" eb="4">
      <t>ラン</t>
    </rPh>
    <rPh sb="7" eb="8">
      <t>カ</t>
    </rPh>
    <phoneticPr fontId="1"/>
  </si>
  <si>
    <t>06-6666-6666</t>
    <phoneticPr fontId="1"/>
  </si>
  <si>
    <t>01234567</t>
    <phoneticPr fontId="1"/>
  </si>
  <si>
    <t>鈴木　一郎</t>
    <rPh sb="0" eb="2">
      <t>スズキ</t>
    </rPh>
    <rPh sb="3" eb="5">
      <t>イチロウ</t>
    </rPh>
    <phoneticPr fontId="1"/>
  </si>
  <si>
    <t>国税　太郎</t>
    <rPh sb="0" eb="2">
      <t>コクゼイ</t>
    </rPh>
    <rPh sb="3" eb="5">
      <t>タロウ</t>
    </rPh>
    <phoneticPr fontId="1"/>
  </si>
  <si>
    <t>大阪市○○区○○町△-△-△</t>
    <rPh sb="0" eb="3">
      <t>オオサカシ</t>
    </rPh>
    <rPh sb="5" eb="6">
      <t>ク</t>
    </rPh>
    <rPh sb="8" eb="9">
      <t>マチ</t>
    </rPh>
    <phoneticPr fontId="1"/>
  </si>
  <si>
    <t>大阪市○○区○○町○丁目○番○号</t>
    <rPh sb="0" eb="3">
      <t>オオサカシ</t>
    </rPh>
    <rPh sb="5" eb="6">
      <t>ク</t>
    </rPh>
    <rPh sb="8" eb="9">
      <t>マチ</t>
    </rPh>
    <rPh sb="10" eb="12">
      <t>チョウメ</t>
    </rPh>
    <rPh sb="13" eb="14">
      <t>バン</t>
    </rPh>
    <rPh sb="15" eb="16">
      <t>ゴウ</t>
    </rPh>
    <phoneticPr fontId="1"/>
  </si>
  <si>
    <t>（円）</t>
    <rPh sb="1" eb="2">
      <t>エン</t>
    </rPh>
    <phoneticPr fontId="1"/>
  </si>
  <si>
    <t>（円）</t>
    <phoneticPr fontId="1"/>
  </si>
  <si>
    <t>貸   家</t>
    <rPh sb="0" eb="1">
      <t>カシ</t>
    </rPh>
    <rPh sb="4" eb="5">
      <t>イエ</t>
    </rPh>
    <phoneticPr fontId="1"/>
  </si>
  <si>
    <t>貸   地</t>
    <rPh sb="0" eb="1">
      <t>カシ</t>
    </rPh>
    <rPh sb="4" eb="5">
      <t>チ</t>
    </rPh>
    <phoneticPr fontId="1"/>
  </si>
  <si>
    <t>賃貸契約
期    　間</t>
    <rPh sb="0" eb="2">
      <t>チンタイ</t>
    </rPh>
    <rPh sb="2" eb="4">
      <t>ケイヤク</t>
    </rPh>
    <rPh sb="6" eb="7">
      <t>キ</t>
    </rPh>
    <rPh sb="12" eb="13">
      <t>アイダ</t>
    </rPh>
    <phoneticPr fontId="1"/>
  </si>
  <si>
    <t>月 　額</t>
    <rPh sb="0" eb="1">
      <t>ガツ</t>
    </rPh>
    <rPh sb="3" eb="4">
      <t>ガク</t>
    </rPh>
    <phoneticPr fontId="1"/>
  </si>
  <si>
    <t>保証金</t>
    <rPh sb="0" eb="3">
      <t>ホショウキン</t>
    </rPh>
    <phoneticPr fontId="1"/>
  </si>
  <si>
    <t>敷金</t>
    <rPh sb="0" eb="2">
      <t>シキキン</t>
    </rPh>
    <phoneticPr fontId="1"/>
  </si>
  <si>
    <t>そ   の   他</t>
    <rPh sb="8" eb="9">
      <t>ホカ</t>
    </rPh>
    <phoneticPr fontId="1"/>
  </si>
  <si>
    <t>年 　 額</t>
    <rPh sb="0" eb="1">
      <t>ネン</t>
    </rPh>
    <rPh sb="4" eb="5">
      <t>ガク</t>
    </rPh>
    <phoneticPr fontId="1"/>
  </si>
  <si>
    <t>本年中の収入金額</t>
    <rPh sb="0" eb="2">
      <t>ホンネン</t>
    </rPh>
    <rPh sb="2" eb="3">
      <t>チュウ</t>
    </rPh>
    <rPh sb="4" eb="7">
      <t>シュウニュウキン</t>
    </rPh>
    <phoneticPr fontId="1"/>
  </si>
  <si>
    <t>(円)</t>
    <rPh sb="1" eb="2">
      <t>エン</t>
    </rPh>
    <phoneticPr fontId="1"/>
  </si>
  <si>
    <t xml:space="preserve"> 所得税及び復興特別
 所得税の源泉徴収税額</t>
    <rPh sb="8" eb="10">
      <t>トクベツ</t>
    </rPh>
    <phoneticPr fontId="1"/>
  </si>
  <si>
    <t xml:space="preserve">  従 事</t>
    <rPh sb="2" eb="5">
      <t>ジュウジ</t>
    </rPh>
    <phoneticPr fontId="1"/>
  </si>
  <si>
    <t xml:space="preserve">  月 数</t>
    <rPh sb="2" eb="3">
      <t>ゲツ</t>
    </rPh>
    <rPh sb="4" eb="5">
      <t>スウ</t>
    </rPh>
    <phoneticPr fontId="1"/>
  </si>
  <si>
    <t>酬等の金額</t>
    <rPh sb="0" eb="1">
      <t>ホウシュウ</t>
    </rPh>
    <rPh sb="1" eb="2">
      <t>トウ</t>
    </rPh>
    <rPh sb="3" eb="5">
      <t>キンガク</t>
    </rPh>
    <phoneticPr fontId="1"/>
  </si>
  <si>
    <t>本年中の報</t>
    <rPh sb="0" eb="2">
      <t>ホンネン</t>
    </rPh>
    <rPh sb="2" eb="3">
      <t>チュウ</t>
    </rPh>
    <rPh sb="4" eb="5">
      <t>ホウシュウ</t>
    </rPh>
    <phoneticPr fontId="1"/>
  </si>
  <si>
    <t>経費算入額</t>
    <rPh sb="0" eb="2">
      <t>ケイヒ</t>
    </rPh>
    <rPh sb="2" eb="4">
      <t>サンニュウ</t>
    </rPh>
    <rPh sb="4" eb="5">
      <t>ガク</t>
    </rPh>
    <phoneticPr fontId="1"/>
  </si>
  <si>
    <t>本 年 中 の</t>
    <rPh sb="0" eb="1">
      <t>ホン</t>
    </rPh>
    <rPh sb="2" eb="3">
      <t>ネン</t>
    </rPh>
    <rPh sb="4" eb="5">
      <t>チュウ</t>
    </rPh>
    <phoneticPr fontId="1"/>
  </si>
  <si>
    <r>
      <t xml:space="preserve"> 　等の運用状況</t>
    </r>
    <r>
      <rPr>
        <sz val="6"/>
        <color indexed="17"/>
        <rFont val="ＭＳ Ｐ明朝"/>
        <family val="1"/>
        <charset val="128"/>
      </rPr>
      <t>(借地権の設定に係る保証金</t>
    </r>
    <r>
      <rPr>
        <sz val="7"/>
        <color indexed="17"/>
        <rFont val="ＭＳ Ｐ明朝"/>
        <family val="1"/>
        <charset val="128"/>
      </rPr>
      <t xml:space="preserve">
   </t>
    </r>
    <r>
      <rPr>
        <sz val="6"/>
        <color indexed="17"/>
        <rFont val="ＭＳ Ｐ明朝"/>
        <family val="1"/>
        <charset val="128"/>
      </rPr>
      <t xml:space="preserve">  などの預り金がある場合には、その運用状況を</t>
    </r>
    <rPh sb="2" eb="3">
      <t>トウ</t>
    </rPh>
    <rPh sb="4" eb="6">
      <t>ウンヨウ</t>
    </rPh>
    <rPh sb="6" eb="8">
      <t>ジョウキョウ</t>
    </rPh>
    <phoneticPr fontId="1"/>
  </si>
  <si>
    <t xml:space="preserve">       記載してください。)</t>
    <phoneticPr fontId="1"/>
  </si>
  <si>
    <t>住　  所</t>
    <rPh sb="0" eb="1">
      <t>ジュウ</t>
    </rPh>
    <rPh sb="4" eb="5">
      <t>ショ</t>
    </rPh>
    <phoneticPr fontId="1"/>
  </si>
  <si>
    <t>職 　 業</t>
    <rPh sb="0" eb="1">
      <t>ショク</t>
    </rPh>
    <rPh sb="4" eb="5">
      <t>ギョウ</t>
    </rPh>
    <phoneticPr fontId="1"/>
  </si>
  <si>
    <t>科             目</t>
    <rPh sb="0" eb="1">
      <t>カ</t>
    </rPh>
    <rPh sb="14" eb="15">
      <t>メ</t>
    </rPh>
    <phoneticPr fontId="1"/>
  </si>
  <si>
    <t>氏名</t>
    <rPh sb="0" eb="1">
      <t>シ</t>
    </rPh>
    <rPh sb="1" eb="2">
      <t>メイ</t>
    </rPh>
    <phoneticPr fontId="1"/>
  </si>
  <si>
    <t>支給額</t>
    <rPh sb="0" eb="3">
      <t>シキュウガク</t>
    </rPh>
    <phoneticPr fontId="1"/>
  </si>
  <si>
    <t>支給額</t>
    <rPh sb="0" eb="3">
      <t>シキュウガクガク</t>
    </rPh>
    <phoneticPr fontId="1"/>
  </si>
  <si>
    <t>面 積</t>
    <rPh sb="0" eb="1">
      <t>メン</t>
    </rPh>
    <rPh sb="2" eb="3">
      <t>セキ</t>
    </rPh>
    <phoneticPr fontId="1"/>
  </si>
  <si>
    <t>又 は</t>
    <rPh sb="0" eb="1">
      <t>マタ</t>
    </rPh>
    <phoneticPr fontId="1"/>
  </si>
  <si>
    <t>数 量</t>
    <rPh sb="0" eb="1">
      <t>スウ</t>
    </rPh>
    <rPh sb="2" eb="3">
      <t>リョウ</t>
    </rPh>
    <phoneticPr fontId="1"/>
  </si>
  <si>
    <t>償 却</t>
    <rPh sb="0" eb="1">
      <t>ショウ</t>
    </rPh>
    <rPh sb="2" eb="3">
      <t>キャク</t>
    </rPh>
    <phoneticPr fontId="1"/>
  </si>
  <si>
    <t>方 法</t>
    <rPh sb="0" eb="1">
      <t>カタ</t>
    </rPh>
    <rPh sb="2" eb="3">
      <t>ホウ</t>
    </rPh>
    <phoneticPr fontId="1"/>
  </si>
  <si>
    <t>償    却    費</t>
    <rPh sb="0" eb="1">
      <t>ショウ</t>
    </rPh>
    <rPh sb="5" eb="6">
      <t>キャク</t>
    </rPh>
    <rPh sb="10" eb="11">
      <t>ヒ</t>
    </rPh>
    <phoneticPr fontId="1"/>
  </si>
  <si>
    <t>摘   　　要</t>
    <rPh sb="0" eb="1">
      <t>テキ</t>
    </rPh>
    <rPh sb="6" eb="7">
      <t>ヨウ</t>
    </rPh>
    <phoneticPr fontId="1"/>
  </si>
  <si>
    <t>令和</t>
    <rPh sb="0" eb="1">
      <t>レイ</t>
    </rPh>
    <rPh sb="1" eb="2">
      <t>ワ</t>
    </rPh>
    <phoneticPr fontId="1"/>
  </si>
  <si>
    <t>(令和</t>
    <rPh sb="1" eb="2">
      <t>レイ</t>
    </rPh>
    <rPh sb="2" eb="3">
      <t>ワ</t>
    </rPh>
    <phoneticPr fontId="1"/>
  </si>
  <si>
    <t>控　用</t>
    <rPh sb="0" eb="1">
      <t>ヒカエ</t>
    </rPh>
    <rPh sb="2" eb="3">
      <t>ヨウ</t>
    </rPh>
    <phoneticPr fontId="1"/>
  </si>
  <si>
    <t>青 色 申 告 特 別 控
除 前 の 所 得 金 額</t>
    <rPh sb="0" eb="3">
      <t>アオイロ</t>
    </rPh>
    <rPh sb="4" eb="7">
      <t>シンコク</t>
    </rPh>
    <rPh sb="8" eb="11">
      <t>トクベツ</t>
    </rPh>
    <rPh sb="12" eb="13">
      <t>ヒカエ</t>
    </rPh>
    <rPh sb="14" eb="15">
      <t>ジョ</t>
    </rPh>
    <rPh sb="16" eb="17">
      <t>マエ</t>
    </rPh>
    <rPh sb="20" eb="23">
      <t>ショトク</t>
    </rPh>
    <rPh sb="24" eb="27">
      <t>キンガク</t>
    </rPh>
    <phoneticPr fontId="1"/>
  </si>
  <si>
    <t>青色申告
別控除額</t>
    <rPh sb="0" eb="2">
      <t>アオイロ</t>
    </rPh>
    <rPh sb="2" eb="4">
      <t>シンコク</t>
    </rPh>
    <rPh sb="5" eb="6">
      <t>トクベツ</t>
    </rPh>
    <rPh sb="6" eb="8">
      <t>コウジョ</t>
    </rPh>
    <rPh sb="8" eb="9">
      <t>ガク</t>
    </rPh>
    <phoneticPr fontId="1"/>
  </si>
  <si>
    <t>礼金・権利金
更新料</t>
    <rPh sb="0" eb="2">
      <t>レイキン</t>
    </rPh>
    <rPh sb="3" eb="6">
      <t>ケンリキン</t>
    </rPh>
    <rPh sb="7" eb="10">
      <t>コウシンリョウ</t>
    </rPh>
    <phoneticPr fontId="1"/>
  </si>
  <si>
    <t>事務所
所在地</t>
    <rPh sb="0" eb="2">
      <t>ジム</t>
    </rPh>
    <rPh sb="2" eb="3">
      <t>ショ</t>
    </rPh>
    <rPh sb="4" eb="7">
      <t>ショザイチ</t>
    </rPh>
    <phoneticPr fontId="1"/>
  </si>
  <si>
    <t>氏  名
(名称)</t>
    <rPh sb="0" eb="4">
      <t>シメイ</t>
    </rPh>
    <rPh sb="6" eb="8">
      <t>メイショウ</t>
    </rPh>
    <phoneticPr fontId="1"/>
  </si>
  <si>
    <t>電　 話
番 　号</t>
    <rPh sb="0" eb="1">
      <t>デン</t>
    </rPh>
    <rPh sb="3" eb="4">
      <t>ハナシ</t>
    </rPh>
    <rPh sb="5" eb="6">
      <t>バン</t>
    </rPh>
    <rPh sb="8" eb="9">
      <t>ゴウ</t>
    </rPh>
    <phoneticPr fontId="1"/>
  </si>
  <si>
    <t>青色申告特別控
除前の所得金額</t>
    <rPh sb="0" eb="2">
      <t>アオイロ</t>
    </rPh>
    <rPh sb="2" eb="4">
      <t>シンコク</t>
    </rPh>
    <rPh sb="4" eb="6">
      <t>トクベツ</t>
    </rPh>
    <rPh sb="6" eb="7">
      <t>ヒカエ</t>
    </rPh>
    <rPh sb="8" eb="9">
      <t>ジョ</t>
    </rPh>
    <rPh sb="9" eb="10">
      <t>マエ</t>
    </rPh>
    <rPh sb="11" eb="13">
      <t>ショトク</t>
    </rPh>
    <rPh sb="13" eb="15">
      <t>キンガク</t>
    </rPh>
    <phoneticPr fontId="1"/>
  </si>
  <si>
    <t>青 色 申 告
特別控除額</t>
    <rPh sb="0" eb="1">
      <t>アオ</t>
    </rPh>
    <rPh sb="2" eb="3">
      <t>イロ</t>
    </rPh>
    <rPh sb="4" eb="5">
      <t>サル</t>
    </rPh>
    <rPh sb="6" eb="7">
      <t>コク</t>
    </rPh>
    <rPh sb="8" eb="10">
      <t>トクベツ</t>
    </rPh>
    <rPh sb="10" eb="12">
      <t>コウジョ</t>
    </rPh>
    <rPh sb="12" eb="13">
      <t>ガク</t>
    </rPh>
    <phoneticPr fontId="1"/>
  </si>
  <si>
    <t>土地等を取得するために
要した 負債の利子の額</t>
    <rPh sb="0" eb="2">
      <t>トチ</t>
    </rPh>
    <rPh sb="2" eb="3">
      <t>トウ</t>
    </rPh>
    <rPh sb="4" eb="6">
      <t>シュトク</t>
    </rPh>
    <rPh sb="12" eb="13">
      <t>ヨウ</t>
    </rPh>
    <rPh sb="16" eb="18">
      <t>フサイ</t>
    </rPh>
    <rPh sb="19" eb="21">
      <t>リシ</t>
    </rPh>
    <rPh sb="22" eb="23">
      <t>ガク</t>
    </rPh>
    <phoneticPr fontId="1"/>
  </si>
  <si>
    <t>住宅用・
住宅用以
外等の別</t>
    <rPh sb="0" eb="3">
      <t>ジュウタクヨウ</t>
    </rPh>
    <rPh sb="5" eb="8">
      <t>ジュウタクヨウ</t>
    </rPh>
    <rPh sb="8" eb="9">
      <t>イ</t>
    </rPh>
    <rPh sb="10" eb="11">
      <t>ソト</t>
    </rPh>
    <rPh sb="11" eb="12">
      <t>トウ</t>
    </rPh>
    <rPh sb="13" eb="14">
      <t>ベツ</t>
    </rPh>
    <phoneticPr fontId="1"/>
  </si>
  <si>
    <t>礼    　     金
権    利    金
更    新    料</t>
    <rPh sb="0" eb="1">
      <t>レイ</t>
    </rPh>
    <rPh sb="11" eb="12">
      <t>キン</t>
    </rPh>
    <rPh sb="13" eb="14">
      <t>ケン</t>
    </rPh>
    <rPh sb="18" eb="19">
      <t>リ</t>
    </rPh>
    <rPh sb="23" eb="24">
      <t>キン</t>
    </rPh>
    <rPh sb="25" eb="26">
      <t>サラ</t>
    </rPh>
    <rPh sb="30" eb="31">
      <t>シン</t>
    </rPh>
    <rPh sb="35" eb="36">
      <t>リョウ</t>
    </rPh>
    <phoneticPr fontId="1"/>
  </si>
  <si>
    <t>所得税及び復興特別
所得税の源泉徴収税額</t>
    <rPh sb="7" eb="9">
      <t>トクベツ</t>
    </rPh>
    <phoneticPr fontId="1"/>
  </si>
  <si>
    <t>延べ従
事月数</t>
    <rPh sb="0" eb="1">
      <t>ノ</t>
    </rPh>
    <rPh sb="2" eb="3">
      <t>ジュウ</t>
    </rPh>
    <rPh sb="4" eb="5">
      <t>コト</t>
    </rPh>
    <rPh sb="5" eb="6">
      <t>ゲツ</t>
    </rPh>
    <rPh sb="6" eb="7">
      <t>スウ</t>
    </rPh>
    <phoneticPr fontId="1"/>
  </si>
  <si>
    <t>所得税及 び 復興特別
所得税の源泉徴収税額</t>
    <rPh sb="9" eb="11">
      <t>トクベツ</t>
    </rPh>
    <phoneticPr fontId="1"/>
  </si>
  <si>
    <t>期 　間</t>
    <rPh sb="0" eb="1">
      <t>キ</t>
    </rPh>
    <rPh sb="3" eb="4">
      <t>アイダ</t>
    </rPh>
    <phoneticPr fontId="1"/>
  </si>
  <si>
    <t>本 年 分 の</t>
    <rPh sb="0" eb="1">
      <t>モト</t>
    </rPh>
    <rPh sb="2" eb="3">
      <t>ネン</t>
    </rPh>
    <rPh sb="4" eb="5">
      <t>ブン</t>
    </rPh>
    <phoneticPr fontId="1"/>
  </si>
  <si>
    <t>ンで書いてください。</t>
    <phoneticPr fontId="1"/>
  </si>
  <si>
    <r>
      <t>この青色申告決算書は機械で読
み取りますので、</t>
    </r>
    <r>
      <rPr>
        <b/>
        <sz val="14"/>
        <color indexed="14"/>
        <rFont val="ＭＳ Ｐゴシック"/>
        <family val="3"/>
        <charset val="128"/>
      </rPr>
      <t>黒のボールペ</t>
    </r>
    <rPh sb="2" eb="4">
      <t>アオイロ</t>
    </rPh>
    <rPh sb="4" eb="6">
      <t>シンコク</t>
    </rPh>
    <rPh sb="6" eb="9">
      <t>ケッサンショ</t>
    </rPh>
    <rPh sb="10" eb="12">
      <t>キカイ</t>
    </rPh>
    <rPh sb="13" eb="14">
      <t>ヨ</t>
    </rPh>
    <rPh sb="16" eb="17">
      <t>ト</t>
    </rPh>
    <rPh sb="23" eb="24">
      <t>クロ</t>
    </rPh>
    <phoneticPr fontId="1"/>
  </si>
  <si>
    <t>整理
番号</t>
    <rPh sb="0" eb="2">
      <t>セイリ</t>
    </rPh>
    <rPh sb="3" eb="5">
      <t>バンゴウ</t>
    </rPh>
    <phoneticPr fontId="1"/>
  </si>
  <si>
    <t>(令和二年分以降用)</t>
    <rPh sb="1" eb="2">
      <t>レイ</t>
    </rPh>
    <rPh sb="2" eb="3">
      <t>ワ</t>
    </rPh>
    <rPh sb="3" eb="4">
      <t>２</t>
    </rPh>
    <rPh sb="4" eb="5">
      <t>ネン</t>
    </rPh>
    <rPh sb="5" eb="6">
      <t>ブン</t>
    </rPh>
    <rPh sb="6" eb="8">
      <t>イコウ</t>
    </rPh>
    <rPh sb="8" eb="9">
      <t>ヨウ</t>
    </rPh>
    <phoneticPr fontId="1"/>
  </si>
  <si>
    <t>(令和二年分以降用)</t>
    <rPh sb="1" eb="2">
      <t>レイ</t>
    </rPh>
    <rPh sb="2" eb="3">
      <t>ワ</t>
    </rPh>
    <rPh sb="3" eb="4">
      <t>２</t>
    </rPh>
    <phoneticPr fontId="1"/>
  </si>
  <si>
    <t>65万円又は55万円又</t>
    <rPh sb="2" eb="4">
      <t>マンエン</t>
    </rPh>
    <rPh sb="4" eb="5">
      <t>マタ</t>
    </rPh>
    <rPh sb="8" eb="10">
      <t>マンエン</t>
    </rPh>
    <rPh sb="10" eb="11">
      <t>マタ</t>
    </rPh>
    <phoneticPr fontId="1"/>
  </si>
  <si>
    <t>は10万円と㉑のいず</t>
    <rPh sb="3" eb="5">
      <t>マンエン</t>
    </rPh>
    <phoneticPr fontId="1"/>
  </si>
  <si>
    <t>れか少ない方 の 金額</t>
    <rPh sb="2" eb="3">
      <t>スク</t>
    </rPh>
    <rPh sb="5" eb="6">
      <t>ホウ</t>
    </rPh>
    <rPh sb="9" eb="11">
      <t>キンガク</t>
    </rPh>
    <phoneticPr fontId="1"/>
  </si>
  <si>
    <t>所  得  金  額  (㉑-㉒)</t>
    <rPh sb="0" eb="4">
      <t>ショトク</t>
    </rPh>
    <rPh sb="6" eb="10">
      <t>キンガク</t>
    </rPh>
    <phoneticPr fontId="1"/>
  </si>
  <si>
    <t>65万円又は55万円又
は10万円と㉑のいず
れか少ない方の金額</t>
    <rPh sb="10" eb="11">
      <t>マタ</t>
    </rPh>
    <rPh sb="15" eb="17">
      <t>マンエン</t>
    </rPh>
    <rPh sb="28" eb="29">
      <t>ホウ</t>
    </rPh>
    <phoneticPr fontId="1"/>
  </si>
  <si>
    <t>フリガナ</t>
    <phoneticPr fontId="1"/>
  </si>
  <si>
    <t>(㋭＋㋬)</t>
    <phoneticPr fontId="1"/>
  </si>
  <si>
    <t>支払手数料</t>
    <rPh sb="0" eb="2">
      <t>シハライ</t>
    </rPh>
    <rPh sb="2" eb="5">
      <t>テスウリョウ</t>
    </rPh>
    <phoneticPr fontId="1"/>
  </si>
  <si>
    <t>70.6</t>
    <phoneticPr fontId="1"/>
  </si>
  <si>
    <t>貸家</t>
    <rPh sb="0" eb="2">
      <t>カシヤ</t>
    </rPh>
    <phoneticPr fontId="1"/>
  </si>
  <si>
    <t>木造モルタル
建物アパート</t>
    <rPh sb="0" eb="2">
      <t>モクゾウ</t>
    </rPh>
    <rPh sb="7" eb="9">
      <t>タテモノ</t>
    </rPh>
    <phoneticPr fontId="1"/>
  </si>
  <si>
    <t>鉄筋コンクリート
建物アパート</t>
    <rPh sb="0" eb="2">
      <t>テッキン</t>
    </rPh>
    <rPh sb="9" eb="11">
      <t>タテモノ</t>
    </rPh>
    <phoneticPr fontId="1"/>
  </si>
  <si>
    <t>給排水設備</t>
    <rPh sb="0" eb="3">
      <t>キュウハイスイ</t>
    </rPh>
    <rPh sb="3" eb="5">
      <t>セツビ</t>
    </rPh>
    <phoneticPr fontId="1"/>
  </si>
  <si>
    <t>一括償却資産</t>
    <rPh sb="0" eb="2">
      <t>イッカツ</t>
    </rPh>
    <rPh sb="2" eb="4">
      <t>ショウキャク</t>
    </rPh>
    <rPh sb="4" eb="6">
      <t>シサン</t>
    </rPh>
    <phoneticPr fontId="1"/>
  </si>
  <si>
    <t>パソコン他</t>
    <rPh sb="4" eb="5">
      <t>ホカ</t>
    </rPh>
    <phoneticPr fontId="1"/>
  </si>
  <si>
    <t>定額法</t>
    <rPh sb="0" eb="2">
      <t>テイガク</t>
    </rPh>
    <rPh sb="2" eb="3">
      <t>ホウ</t>
    </rPh>
    <phoneticPr fontId="1"/>
  </si>
  <si>
    <t>旧定率法</t>
    <rPh sb="0" eb="1">
      <t>キュウ</t>
    </rPh>
    <rPh sb="1" eb="4">
      <t>テイリツホウ</t>
    </rPh>
    <phoneticPr fontId="1"/>
  </si>
  <si>
    <t>198.5</t>
    <phoneticPr fontId="1"/>
  </si>
  <si>
    <t>315.0</t>
    <phoneticPr fontId="1"/>
  </si>
  <si>
    <t>均等償却</t>
    <rPh sb="0" eb="2">
      <t>キントウ</t>
    </rPh>
    <rPh sb="2" eb="4">
      <t>ショウキャク</t>
    </rPh>
    <phoneticPr fontId="1"/>
  </si>
  <si>
    <t>措法28の2</t>
    <rPh sb="0" eb="2">
      <t>ソホウ</t>
    </rPh>
    <phoneticPr fontId="1"/>
  </si>
  <si>
    <t>不動産貸付業</t>
    <rPh sb="0" eb="3">
      <t>フドウサン</t>
    </rPh>
    <rPh sb="3" eb="5">
      <t>カシツケ</t>
    </rPh>
    <rPh sb="5" eb="6">
      <t>ギョウ</t>
    </rPh>
    <phoneticPr fontId="1"/>
  </si>
  <si>
    <t>コンクリート敷</t>
    <rPh sb="6" eb="7">
      <t>シ</t>
    </rPh>
    <phoneticPr fontId="1"/>
  </si>
  <si>
    <t>－ 1 －</t>
    <phoneticPr fontId="1"/>
  </si>
  <si>
    <t xml:space="preserve">  － 2 －</t>
    <phoneticPr fontId="1"/>
  </si>
  <si>
    <t>－ 3 －</t>
    <phoneticPr fontId="1"/>
  </si>
  <si>
    <t>－ 4 －</t>
    <phoneticPr fontId="1"/>
  </si>
  <si>
    <t>06</t>
    <phoneticPr fontId="1"/>
  </si>
  <si>
    <t>7</t>
    <phoneticPr fontId="1"/>
  </si>
  <si>
    <t>R4年7月</t>
    <rPh sb="2" eb="3">
      <t>ネン</t>
    </rPh>
    <rPh sb="4" eb="5">
      <t>ゲツ</t>
    </rPh>
    <phoneticPr fontId="1"/>
  </si>
  <si>
    <t>R6. 6</t>
    <phoneticPr fontId="1"/>
  </si>
  <si>
    <t>H19.1</t>
    <phoneticPr fontId="1"/>
  </si>
  <si>
    <t>H20.7</t>
    <phoneticPr fontId="1"/>
  </si>
  <si>
    <t>R6.1</t>
    <phoneticPr fontId="1"/>
  </si>
  <si>
    <t>H19.3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</si>
</sst>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_ "/>
    <numFmt numFmtId="178" formatCode="0.000;&quot;△ &quot;0.000"/>
    <numFmt numFmtId="179" formatCode="0;&quot;△ &quot;0"/>
    <numFmt numFmtId="180" formatCode="[$-411]ggge&quot;年&quot;m&quot;月&quot;d&quot;日&quot;;@"/>
  </numFmts>
  <fonts count="86" x14ac:knownFonts="1">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8"/>
      <name val="ＭＳ Ｐ明朝"/>
      <family val="1"/>
      <charset val="128"/>
    </font>
    <font>
      <sz val="10"/>
      <name val="ＭＳ Ｐ明朝"/>
      <family val="1"/>
      <charset val="128"/>
    </font>
    <font>
      <sz val="9"/>
      <name val="ＭＳ Ｐ明朝"/>
      <family val="1"/>
      <charset val="128"/>
    </font>
    <font>
      <sz val="12"/>
      <name val="ＭＳ Ｐ明朝"/>
      <family val="1"/>
      <charset val="128"/>
    </font>
    <font>
      <sz val="20"/>
      <name val="ＭＳ Ｐ明朝"/>
      <family val="1"/>
      <charset val="128"/>
    </font>
    <font>
      <sz val="22"/>
      <name val="ＭＳ Ｐ明朝"/>
      <family val="1"/>
      <charset val="128"/>
    </font>
    <font>
      <sz val="18"/>
      <name val="ＭＳ Ｐ明朝"/>
      <family val="1"/>
      <charset val="128"/>
    </font>
    <font>
      <sz val="23"/>
      <name val="ＭＳ Ｐ明朝"/>
      <family val="1"/>
      <charset val="128"/>
    </font>
    <font>
      <sz val="14"/>
      <name val="ＭＳ Ｐ明朝"/>
      <family val="1"/>
      <charset val="128"/>
    </font>
    <font>
      <sz val="6"/>
      <name val="ＭＳ Ｐ明朝"/>
      <family val="1"/>
      <charset val="128"/>
    </font>
    <font>
      <sz val="16"/>
      <color indexed="48"/>
      <name val="ＭＳ Ｐ明朝"/>
      <family val="1"/>
      <charset val="128"/>
    </font>
    <font>
      <sz val="16"/>
      <color indexed="10"/>
      <name val="ＭＳ Ｐ明朝"/>
      <family val="1"/>
      <charset val="128"/>
    </font>
    <font>
      <sz val="8"/>
      <name val="ＭＳ 明朝"/>
      <family val="1"/>
      <charset val="128"/>
    </font>
    <font>
      <sz val="18"/>
      <color indexed="12"/>
      <name val="ＭＳ Ｐ明朝"/>
      <family val="1"/>
      <charset val="128"/>
    </font>
    <font>
      <sz val="11"/>
      <color indexed="12"/>
      <name val="ＭＳ Ｐ明朝"/>
      <family val="1"/>
      <charset val="128"/>
    </font>
    <font>
      <sz val="12"/>
      <color indexed="12"/>
      <name val="ＭＳ Ｐ明朝"/>
      <family val="1"/>
      <charset val="128"/>
    </font>
    <font>
      <sz val="10"/>
      <color indexed="12"/>
      <name val="ＭＳ 明朝"/>
      <family val="1"/>
      <charset val="128"/>
    </font>
    <font>
      <sz val="10"/>
      <color indexed="8"/>
      <name val="ＭＳ 明朝"/>
      <family val="1"/>
      <charset val="128"/>
    </font>
    <font>
      <sz val="10"/>
      <name val="ＭＳ 明朝"/>
      <family val="1"/>
      <charset val="128"/>
    </font>
    <font>
      <sz val="9"/>
      <name val="ＭＳ 明朝"/>
      <family val="1"/>
      <charset val="128"/>
    </font>
    <font>
      <sz val="9"/>
      <color indexed="12"/>
      <name val="ＭＳ 明朝"/>
      <family val="1"/>
      <charset val="128"/>
    </font>
    <font>
      <sz val="10"/>
      <color indexed="12"/>
      <name val="ＭＳ Ｐゴシック"/>
      <family val="3"/>
      <charset val="128"/>
    </font>
    <font>
      <sz val="9"/>
      <color indexed="14"/>
      <name val="ＭＳ 明朝"/>
      <family val="1"/>
      <charset val="128"/>
    </font>
    <font>
      <sz val="10"/>
      <color indexed="14"/>
      <name val="ＭＳ 明朝"/>
      <family val="1"/>
      <charset val="128"/>
    </font>
    <font>
      <sz val="18"/>
      <color indexed="14"/>
      <name val="ＭＳ Ｐ明朝"/>
      <family val="1"/>
      <charset val="128"/>
    </font>
    <font>
      <sz val="12"/>
      <color indexed="8"/>
      <name val="ＭＳ Ｐ明朝"/>
      <family val="1"/>
      <charset val="128"/>
    </font>
    <font>
      <sz val="24"/>
      <color indexed="17"/>
      <name val="ＭＳ Ｐ明朝"/>
      <family val="1"/>
      <charset val="128"/>
    </font>
    <font>
      <sz val="18"/>
      <color indexed="17"/>
      <name val="ＭＳ Ｐ明朝"/>
      <family val="1"/>
      <charset val="128"/>
    </font>
    <font>
      <sz val="12"/>
      <color indexed="17"/>
      <name val="ＭＳ Ｐ明朝"/>
      <family val="1"/>
      <charset val="128"/>
    </font>
    <font>
      <sz val="10"/>
      <color indexed="17"/>
      <name val="ＭＳ Ｐ明朝"/>
      <family val="1"/>
      <charset val="128"/>
    </font>
    <font>
      <sz val="9"/>
      <color indexed="17"/>
      <name val="ＭＳ Ｐ明朝"/>
      <family val="1"/>
      <charset val="128"/>
    </font>
    <font>
      <sz val="14"/>
      <color indexed="17"/>
      <name val="ＭＳ Ｐ明朝"/>
      <family val="1"/>
      <charset val="128"/>
    </font>
    <font>
      <sz val="13"/>
      <color indexed="17"/>
      <name val="ＭＳ Ｐ明朝"/>
      <family val="1"/>
      <charset val="128"/>
    </font>
    <font>
      <sz val="11"/>
      <color indexed="17"/>
      <name val="ＭＳ Ｐ明朝"/>
      <family val="1"/>
      <charset val="128"/>
    </font>
    <font>
      <sz val="13"/>
      <color indexed="14"/>
      <name val="ＭＳ Ｐ明朝"/>
      <family val="1"/>
      <charset val="128"/>
    </font>
    <font>
      <sz val="12"/>
      <name val="ＭＳ ゴシック"/>
      <family val="3"/>
      <charset val="128"/>
    </font>
    <font>
      <sz val="14"/>
      <name val="Terminal"/>
      <family val="3"/>
      <charset val="255"/>
    </font>
    <font>
      <sz val="20"/>
      <color indexed="17"/>
      <name val="ＭＳ Ｐ明朝"/>
      <family val="1"/>
      <charset val="128"/>
    </font>
    <font>
      <sz val="16"/>
      <color indexed="17"/>
      <name val="ＭＳ Ｐ明朝"/>
      <family val="1"/>
      <charset val="128"/>
    </font>
    <font>
      <sz val="7"/>
      <name val="ＭＳ Ｐ明朝"/>
      <family val="1"/>
      <charset val="128"/>
    </font>
    <font>
      <sz val="9"/>
      <color indexed="12"/>
      <name val="ＭＳ Ｐ明朝"/>
      <family val="1"/>
      <charset val="128"/>
    </font>
    <font>
      <sz val="10"/>
      <color indexed="8"/>
      <name val="ＭＳ Ｐ明朝"/>
      <family val="1"/>
      <charset val="128"/>
    </font>
    <font>
      <sz val="13"/>
      <name val="ＭＳ Ｐ明朝"/>
      <family val="1"/>
      <charset val="128"/>
    </font>
    <font>
      <sz val="22"/>
      <color indexed="17"/>
      <name val="ＭＳ Ｐ明朝"/>
      <family val="1"/>
      <charset val="128"/>
    </font>
    <font>
      <sz val="7"/>
      <color indexed="17"/>
      <name val="ＭＳ Ｐ明朝"/>
      <family val="1"/>
      <charset val="128"/>
    </font>
    <font>
      <sz val="6"/>
      <color indexed="17"/>
      <name val="ＭＳ Ｐ明朝"/>
      <family val="1"/>
      <charset val="128"/>
    </font>
    <font>
      <b/>
      <sz val="14"/>
      <color indexed="14"/>
      <name val="ＭＳ Ｐゴシック"/>
      <family val="3"/>
      <charset val="128"/>
    </font>
    <font>
      <sz val="5"/>
      <name val="ＭＳ 明朝"/>
      <family val="1"/>
      <charset val="128"/>
    </font>
    <font>
      <sz val="10"/>
      <color rgb="FFFF00FF"/>
      <name val="ＭＳ 明朝"/>
      <family val="1"/>
      <charset val="128"/>
    </font>
    <font>
      <sz val="10"/>
      <color rgb="FF008000"/>
      <name val="ＭＳ Ｐゴシック"/>
      <family val="3"/>
      <charset val="128"/>
    </font>
    <font>
      <sz val="11"/>
      <color rgb="FF008000"/>
      <name val="ＭＳ Ｐゴシック"/>
      <family val="3"/>
      <charset val="128"/>
    </font>
    <font>
      <sz val="9"/>
      <color rgb="FF008000"/>
      <name val="ＭＳ Ｐゴシック"/>
      <family val="3"/>
      <charset val="128"/>
    </font>
    <font>
      <sz val="9"/>
      <color rgb="FF008000"/>
      <name val="ＭＳ Ｐ明朝"/>
      <family val="1"/>
      <charset val="128"/>
    </font>
    <font>
      <sz val="8"/>
      <color rgb="FFFF00FF"/>
      <name val="ＭＳ Ｐ明朝"/>
      <family val="1"/>
      <charset val="128"/>
    </font>
    <font>
      <sz val="16"/>
      <color rgb="FF0000FF"/>
      <name val="ＭＳ Ｐ明朝"/>
      <family val="1"/>
      <charset val="128"/>
    </font>
    <font>
      <sz val="10"/>
      <color rgb="FF008000"/>
      <name val="ＭＳ Ｐ明朝"/>
      <family val="1"/>
      <charset val="128"/>
    </font>
    <font>
      <sz val="7"/>
      <color rgb="FF008000"/>
      <name val="ＭＳ Ｐ明朝"/>
      <family val="1"/>
      <charset val="128"/>
    </font>
    <font>
      <sz val="8"/>
      <color rgb="FF008000"/>
      <name val="ＭＳ Ｐ明朝"/>
      <family val="1"/>
      <charset val="128"/>
    </font>
    <font>
      <sz val="6"/>
      <color rgb="FF008000"/>
      <name val="ＭＳ Ｐ明朝"/>
      <family val="1"/>
      <charset val="128"/>
    </font>
    <font>
      <sz val="11"/>
      <color rgb="FF008000"/>
      <name val="ＭＳ Ｐ明朝"/>
      <family val="1"/>
      <charset val="128"/>
    </font>
    <font>
      <sz val="12"/>
      <color rgb="FF008000"/>
      <name val="ＭＳ Ｐ明朝"/>
      <family val="1"/>
      <charset val="128"/>
    </font>
    <font>
      <sz val="10"/>
      <color rgb="FFFF00FF"/>
      <name val="ＭＳ Ｐゴシック"/>
      <family val="3"/>
      <charset val="128"/>
    </font>
    <font>
      <sz val="5"/>
      <color rgb="FF008000"/>
      <name val="ＭＳ Ｐ明朝"/>
      <family val="1"/>
      <charset val="128"/>
    </font>
    <font>
      <sz val="10"/>
      <color rgb="FF0000FF"/>
      <name val="ＭＳ Ｐ明朝"/>
      <family val="1"/>
      <charset val="128"/>
    </font>
    <font>
      <sz val="12"/>
      <color rgb="FF008000"/>
      <name val="ＭＳ 明朝"/>
      <family val="1"/>
      <charset val="128"/>
    </font>
    <font>
      <sz val="11"/>
      <color rgb="FF008000"/>
      <name val="ＭＳ 明朝"/>
      <family val="1"/>
      <charset val="128"/>
    </font>
    <font>
      <sz val="13"/>
      <color rgb="FFFF00FF"/>
      <name val="ＭＳ Ｐ明朝"/>
      <family val="1"/>
      <charset val="128"/>
    </font>
    <font>
      <b/>
      <sz val="14"/>
      <color rgb="FFFF00FF"/>
      <name val="ＭＳ Ｐゴシック"/>
      <family val="3"/>
      <charset val="128"/>
    </font>
    <font>
      <sz val="14"/>
      <color rgb="FFFF00FF"/>
      <name val="ＭＳ Ｐ明朝"/>
      <family val="1"/>
      <charset val="128"/>
    </font>
    <font>
      <sz val="18"/>
      <color rgb="FF0000FF"/>
      <name val="ＭＳ Ｐ明朝"/>
      <family val="1"/>
      <charset val="128"/>
    </font>
    <font>
      <sz val="12"/>
      <color rgb="FF0000FF"/>
      <name val="ＭＳ Ｐ明朝"/>
      <family val="1"/>
      <charset val="128"/>
    </font>
    <font>
      <sz val="14"/>
      <color rgb="FF0000FF"/>
      <name val="ＭＳ Ｐ明朝"/>
      <family val="1"/>
      <charset val="128"/>
    </font>
    <font>
      <sz val="11"/>
      <color rgb="FF0000FF"/>
      <name val="ＭＳ Ｐ明朝"/>
      <family val="1"/>
      <charset val="128"/>
    </font>
    <font>
      <sz val="13"/>
      <color rgb="FF008000"/>
      <name val="ＭＳ Ｐ明朝"/>
      <family val="1"/>
      <charset val="128"/>
    </font>
    <font>
      <sz val="6"/>
      <color rgb="FFFF00FF"/>
      <name val="ＭＳ Ｐ明朝"/>
      <family val="1"/>
      <charset val="128"/>
    </font>
    <font>
      <sz val="12"/>
      <color rgb="FFFF00FF"/>
      <name val="ＭＳ Ｐ明朝"/>
      <family val="1"/>
      <charset val="128"/>
    </font>
    <font>
      <sz val="24"/>
      <color rgb="FF008000"/>
      <name val="ＭＳ Ｐ明朝"/>
      <family val="1"/>
      <charset val="128"/>
    </font>
    <font>
      <sz val="20"/>
      <color theme="1"/>
      <name val="ＭＳ Ｐ明朝"/>
      <family val="1"/>
      <charset val="128"/>
    </font>
    <font>
      <sz val="11"/>
      <color rgb="FFFF00FF"/>
      <name val="ＭＳ Ｐゴシック"/>
      <family val="3"/>
      <charset val="128"/>
    </font>
    <font>
      <sz val="16"/>
      <color rgb="FF008000"/>
      <name val="ＭＳ Ｐ明朝"/>
      <family val="1"/>
      <charset val="128"/>
    </font>
    <font>
      <sz val="7.5"/>
      <color rgb="FF008000"/>
      <name val="ＭＳ Ｐ明朝"/>
      <family val="1"/>
      <charset val="128"/>
    </font>
    <font>
      <sz val="14"/>
      <color rgb="FF008000"/>
      <name val="ＭＳ Ｐ明朝"/>
      <family val="1"/>
      <charset val="128"/>
    </font>
  </fonts>
  <fills count="5">
    <fill>
      <patternFill patternType="none"/>
    </fill>
    <fill>
      <patternFill patternType="gray125"/>
    </fill>
    <fill>
      <patternFill patternType="solid">
        <fgColor indexed="53"/>
        <bgColor indexed="64"/>
      </patternFill>
    </fill>
    <fill>
      <patternFill patternType="solid">
        <fgColor rgb="FFFF9933"/>
        <bgColor indexed="64"/>
      </patternFill>
    </fill>
    <fill>
      <patternFill patternType="solid">
        <fgColor rgb="FFCCFF99"/>
        <bgColor indexed="64"/>
      </patternFill>
    </fill>
  </fills>
  <borders count="214">
    <border>
      <left/>
      <right/>
      <top/>
      <bottom/>
      <diagonal/>
    </border>
    <border>
      <left style="thin">
        <color indexed="64"/>
      </left>
      <right style="thin">
        <color indexed="64"/>
      </right>
      <top style="thin">
        <color indexed="64"/>
      </top>
      <bottom style="thin">
        <color indexed="64"/>
      </bottom>
      <diagonal/>
    </border>
    <border>
      <left style="thin">
        <color indexed="17"/>
      </left>
      <right/>
      <top/>
      <bottom/>
      <diagonal/>
    </border>
    <border>
      <left/>
      <right/>
      <top style="thin">
        <color indexed="17"/>
      </top>
      <bottom/>
      <diagonal/>
    </border>
    <border>
      <left style="thin">
        <color indexed="17"/>
      </left>
      <right/>
      <top style="thin">
        <color indexed="17"/>
      </top>
      <bottom/>
      <diagonal/>
    </border>
    <border>
      <left style="medium">
        <color indexed="17"/>
      </left>
      <right/>
      <top style="medium">
        <color indexed="17"/>
      </top>
      <bottom style="thin">
        <color indexed="17"/>
      </bottom>
      <diagonal/>
    </border>
    <border>
      <left/>
      <right/>
      <top style="medium">
        <color indexed="17"/>
      </top>
      <bottom/>
      <diagonal/>
    </border>
    <border>
      <left style="thin">
        <color indexed="17"/>
      </left>
      <right/>
      <top style="medium">
        <color indexed="17"/>
      </top>
      <bottom/>
      <diagonal/>
    </border>
    <border>
      <left/>
      <right style="medium">
        <color indexed="17"/>
      </right>
      <top style="medium">
        <color indexed="17"/>
      </top>
      <bottom/>
      <diagonal/>
    </border>
    <border>
      <left/>
      <right/>
      <top style="medium">
        <color indexed="17"/>
      </top>
      <bottom style="thin">
        <color indexed="17"/>
      </bottom>
      <diagonal/>
    </border>
    <border>
      <left style="medium">
        <color indexed="17"/>
      </left>
      <right/>
      <top/>
      <bottom/>
      <diagonal/>
    </border>
    <border>
      <left/>
      <right style="thin">
        <color indexed="17"/>
      </right>
      <top style="thin">
        <color indexed="17"/>
      </top>
      <bottom/>
      <diagonal/>
    </border>
    <border>
      <left/>
      <right style="thin">
        <color indexed="17"/>
      </right>
      <top/>
      <bottom/>
      <diagonal/>
    </border>
    <border>
      <left style="thin">
        <color indexed="17"/>
      </left>
      <right/>
      <top/>
      <bottom style="thin">
        <color indexed="17"/>
      </bottom>
      <diagonal/>
    </border>
    <border>
      <left/>
      <right/>
      <top/>
      <bottom style="thin">
        <color indexed="17"/>
      </bottom>
      <diagonal/>
    </border>
    <border>
      <left/>
      <right style="thin">
        <color indexed="17"/>
      </right>
      <top/>
      <bottom style="thin">
        <color indexed="17"/>
      </bottom>
      <diagonal/>
    </border>
    <border>
      <left style="medium">
        <color indexed="17"/>
      </left>
      <right/>
      <top/>
      <bottom style="medium">
        <color indexed="17"/>
      </bottom>
      <diagonal/>
    </border>
    <border>
      <left style="thin">
        <color indexed="17"/>
      </left>
      <right/>
      <top/>
      <bottom style="medium">
        <color indexed="17"/>
      </bottom>
      <diagonal/>
    </border>
    <border>
      <left/>
      <right style="thin">
        <color indexed="17"/>
      </right>
      <top/>
      <bottom style="medium">
        <color indexed="17"/>
      </bottom>
      <diagonal/>
    </border>
    <border>
      <left/>
      <right/>
      <top/>
      <bottom style="medium">
        <color indexed="17"/>
      </bottom>
      <diagonal/>
    </border>
    <border>
      <left style="thin">
        <color indexed="64"/>
      </left>
      <right style="thin">
        <color indexed="64"/>
      </right>
      <top/>
      <bottom style="thin">
        <color indexed="64"/>
      </bottom>
      <diagonal/>
    </border>
    <border>
      <left style="medium">
        <color indexed="17"/>
      </left>
      <right style="thin">
        <color indexed="17"/>
      </right>
      <top/>
      <bottom/>
      <diagonal/>
    </border>
    <border>
      <left style="thin">
        <color indexed="17"/>
      </left>
      <right/>
      <top/>
      <bottom style="double">
        <color indexed="17"/>
      </bottom>
      <diagonal/>
    </border>
    <border>
      <left/>
      <right/>
      <top/>
      <bottom style="double">
        <color indexed="17"/>
      </bottom>
      <diagonal/>
    </border>
    <border>
      <left style="medium">
        <color indexed="17"/>
      </left>
      <right/>
      <top style="double">
        <color indexed="17"/>
      </top>
      <bottom/>
      <diagonal/>
    </border>
    <border>
      <left style="medium">
        <color indexed="17"/>
      </left>
      <right/>
      <top style="thin">
        <color indexed="17"/>
      </top>
      <bottom/>
      <diagonal/>
    </border>
    <border>
      <left style="medium">
        <color indexed="17"/>
      </left>
      <right/>
      <top/>
      <bottom style="thin">
        <color indexed="17"/>
      </bottom>
      <diagonal/>
    </border>
    <border>
      <left style="thin">
        <color indexed="52"/>
      </left>
      <right style="thin">
        <color indexed="52"/>
      </right>
      <top style="thin">
        <color indexed="52"/>
      </top>
      <bottom style="thin">
        <color indexed="52"/>
      </bottom>
      <diagonal/>
    </border>
    <border>
      <left style="medium">
        <color indexed="17"/>
      </left>
      <right/>
      <top style="medium">
        <color indexed="17"/>
      </top>
      <bottom/>
      <diagonal/>
    </border>
    <border>
      <left/>
      <right style="medium">
        <color indexed="17"/>
      </right>
      <top/>
      <bottom/>
      <diagonal/>
    </border>
    <border>
      <left/>
      <right style="medium">
        <color indexed="17"/>
      </right>
      <top/>
      <bottom style="medium">
        <color indexed="17"/>
      </bottom>
      <diagonal/>
    </border>
    <border>
      <left/>
      <right style="medium">
        <color indexed="17"/>
      </right>
      <top style="thin">
        <color indexed="17"/>
      </top>
      <bottom/>
      <diagonal/>
    </border>
    <border>
      <left style="thin">
        <color indexed="52"/>
      </left>
      <right style="thin">
        <color indexed="52"/>
      </right>
      <top/>
      <bottom/>
      <diagonal/>
    </border>
    <border>
      <left/>
      <right style="medium">
        <color indexed="17"/>
      </right>
      <top/>
      <bottom style="thin">
        <color indexed="17"/>
      </bottom>
      <diagonal/>
    </border>
    <border>
      <left/>
      <right style="thin">
        <color indexed="17"/>
      </right>
      <top style="medium">
        <color indexed="17"/>
      </top>
      <bottom style="thin">
        <color indexed="17"/>
      </bottom>
      <diagonal/>
    </border>
    <border>
      <left/>
      <right/>
      <top/>
      <bottom style="hair">
        <color indexed="64"/>
      </bottom>
      <diagonal/>
    </border>
    <border>
      <left style="thin">
        <color indexed="64"/>
      </left>
      <right style="thin">
        <color indexed="64"/>
      </right>
      <top style="thin">
        <color indexed="64"/>
      </top>
      <bottom/>
      <diagonal/>
    </border>
    <border>
      <left/>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thin">
        <color indexed="64"/>
      </right>
      <top/>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bottom/>
      <diagonal/>
    </border>
    <border>
      <left style="hair">
        <color indexed="64"/>
      </left>
      <right/>
      <top style="hair">
        <color indexed="64"/>
      </top>
      <bottom/>
      <diagonal/>
    </border>
    <border>
      <left/>
      <right/>
      <top style="hair">
        <color indexed="64"/>
      </top>
      <bottom/>
      <diagonal/>
    </border>
    <border>
      <left style="thin">
        <color indexed="64"/>
      </left>
      <right/>
      <top style="hair">
        <color indexed="64"/>
      </top>
      <bottom/>
      <diagonal/>
    </border>
    <border>
      <left/>
      <right style="thin">
        <color indexed="64"/>
      </right>
      <top style="thin">
        <color indexed="64"/>
      </top>
      <bottom/>
      <diagonal/>
    </border>
    <border>
      <left style="hair">
        <color indexed="64"/>
      </left>
      <right/>
      <top/>
      <bottom/>
      <diagonal/>
    </border>
    <border>
      <left style="hair">
        <color indexed="64"/>
      </left>
      <right/>
      <top/>
      <bottom style="hair">
        <color indexed="64"/>
      </bottom>
      <diagonal/>
    </border>
    <border>
      <left style="thin">
        <color indexed="64"/>
      </left>
      <right/>
      <top/>
      <bottom style="hair">
        <color indexed="64"/>
      </bottom>
      <diagonal/>
    </border>
    <border>
      <left/>
      <right style="thin">
        <color indexed="64"/>
      </right>
      <top/>
      <bottom style="thin">
        <color indexed="64"/>
      </bottom>
      <diagonal/>
    </border>
    <border>
      <left style="hair">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double">
        <color indexed="64"/>
      </top>
      <bottom style="hair">
        <color indexed="64"/>
      </bottom>
      <diagonal/>
    </border>
    <border>
      <left style="thin">
        <color indexed="64"/>
      </left>
      <right style="hair">
        <color indexed="64"/>
      </right>
      <top style="double">
        <color indexed="64"/>
      </top>
      <bottom/>
      <diagonal/>
    </border>
    <border>
      <left/>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thin">
        <color indexed="64"/>
      </left>
      <right style="hair">
        <color indexed="64"/>
      </right>
      <top style="hair">
        <color indexed="64"/>
      </top>
      <bottom style="thin">
        <color indexed="64"/>
      </bottom>
      <diagonal/>
    </border>
    <border>
      <left style="thin">
        <color indexed="52"/>
      </left>
      <right/>
      <top style="thin">
        <color indexed="52"/>
      </top>
      <bottom/>
      <diagonal/>
    </border>
    <border>
      <left/>
      <right style="thin">
        <color indexed="52"/>
      </right>
      <top style="thin">
        <color indexed="52"/>
      </top>
      <bottom/>
      <diagonal/>
    </border>
    <border>
      <left style="thin">
        <color indexed="52"/>
      </left>
      <right/>
      <top/>
      <bottom/>
      <diagonal/>
    </border>
    <border>
      <left/>
      <right style="thin">
        <color indexed="52"/>
      </right>
      <top/>
      <bottom/>
      <diagonal/>
    </border>
    <border>
      <left style="thin">
        <color indexed="52"/>
      </left>
      <right/>
      <top/>
      <bottom style="thin">
        <color indexed="52"/>
      </bottom>
      <diagonal/>
    </border>
    <border>
      <left/>
      <right style="thin">
        <color indexed="52"/>
      </right>
      <top/>
      <bottom style="thin">
        <color indexed="52"/>
      </bottom>
      <diagonal/>
    </border>
    <border>
      <left style="thin">
        <color indexed="17"/>
      </left>
      <right style="thin">
        <color indexed="17"/>
      </right>
      <top style="thin">
        <color indexed="17"/>
      </top>
      <bottom style="thin">
        <color indexed="17"/>
      </bottom>
      <diagonal/>
    </border>
    <border>
      <left style="medium">
        <color indexed="17"/>
      </left>
      <right style="thin">
        <color indexed="17"/>
      </right>
      <top style="medium">
        <color indexed="17"/>
      </top>
      <bottom style="thin">
        <color indexed="17"/>
      </bottom>
      <diagonal/>
    </border>
    <border>
      <left style="medium">
        <color indexed="17"/>
      </left>
      <right style="thin">
        <color indexed="17"/>
      </right>
      <top style="thin">
        <color indexed="17"/>
      </top>
      <bottom style="thin">
        <color indexed="17"/>
      </bottom>
      <diagonal/>
    </border>
    <border>
      <left style="medium">
        <color indexed="17"/>
      </left>
      <right style="thin">
        <color indexed="17"/>
      </right>
      <top style="thin">
        <color indexed="17"/>
      </top>
      <bottom style="medium">
        <color indexed="17"/>
      </bottom>
      <diagonal/>
    </border>
    <border>
      <left/>
      <right style="medium">
        <color indexed="17"/>
      </right>
      <top style="medium">
        <color indexed="17"/>
      </top>
      <bottom style="thin">
        <color indexed="17"/>
      </bottom>
      <diagonal/>
    </border>
    <border>
      <left style="thin">
        <color indexed="52"/>
      </left>
      <right style="thin">
        <color indexed="52"/>
      </right>
      <top style="thin">
        <color indexed="52"/>
      </top>
      <bottom/>
      <diagonal/>
    </border>
    <border>
      <left style="thin">
        <color indexed="52"/>
      </left>
      <right style="thin">
        <color indexed="52"/>
      </right>
      <top/>
      <bottom style="thin">
        <color indexed="52"/>
      </bottom>
      <diagonal/>
    </border>
    <border>
      <left style="medium">
        <color indexed="17"/>
      </left>
      <right style="thin">
        <color indexed="17"/>
      </right>
      <top style="thin">
        <color indexed="17"/>
      </top>
      <bottom/>
      <diagonal/>
    </border>
    <border>
      <left style="medium">
        <color indexed="17"/>
      </left>
      <right style="thin">
        <color indexed="17"/>
      </right>
      <top/>
      <bottom style="double">
        <color indexed="17"/>
      </bottom>
      <diagonal/>
    </border>
    <border>
      <left style="thin">
        <color indexed="17"/>
      </left>
      <right style="thin">
        <color indexed="17"/>
      </right>
      <top style="thin">
        <color indexed="17"/>
      </top>
      <bottom/>
      <diagonal/>
    </border>
    <border>
      <left style="thin">
        <color indexed="17"/>
      </left>
      <right style="thin">
        <color indexed="17"/>
      </right>
      <top/>
      <bottom style="thin">
        <color indexed="17"/>
      </bottom>
      <diagonal/>
    </border>
    <border>
      <left style="medium">
        <color indexed="17"/>
      </left>
      <right/>
      <top/>
      <bottom style="double">
        <color indexed="17"/>
      </bottom>
      <diagonal/>
    </border>
    <border>
      <left/>
      <right style="thin">
        <color indexed="17"/>
      </right>
      <top/>
      <bottom style="double">
        <color indexed="17"/>
      </bottom>
      <diagonal/>
    </border>
    <border>
      <left style="thin">
        <color indexed="17"/>
      </left>
      <right style="thin">
        <color indexed="17"/>
      </right>
      <top style="thin">
        <color indexed="17"/>
      </top>
      <bottom style="medium">
        <color indexed="17"/>
      </bottom>
      <diagonal/>
    </border>
    <border>
      <left/>
      <right style="hair">
        <color indexed="8"/>
      </right>
      <top/>
      <bottom/>
      <diagonal/>
    </border>
    <border>
      <left style="hair">
        <color indexed="8"/>
      </left>
      <right/>
      <top/>
      <bottom/>
      <diagonal/>
    </border>
    <border>
      <left style="hair">
        <color indexed="8"/>
      </left>
      <right style="hair">
        <color indexed="8"/>
      </right>
      <top/>
      <bottom/>
      <diagonal/>
    </border>
    <border>
      <left/>
      <right style="hair">
        <color indexed="8"/>
      </right>
      <top style="hair">
        <color indexed="8"/>
      </top>
      <bottom/>
      <diagonal/>
    </border>
    <border>
      <left style="hair">
        <color indexed="8"/>
      </left>
      <right/>
      <top style="hair">
        <color indexed="8"/>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right style="medium">
        <color rgb="FF008000"/>
      </right>
      <top style="medium">
        <color rgb="FF008000"/>
      </top>
      <bottom style="medium">
        <color rgb="FF008000"/>
      </bottom>
      <diagonal/>
    </border>
    <border>
      <left/>
      <right/>
      <top style="medium">
        <color rgb="FF008000"/>
      </top>
      <bottom style="medium">
        <color rgb="FF008000"/>
      </bottom>
      <diagonal/>
    </border>
    <border>
      <left/>
      <right/>
      <top style="medium">
        <color rgb="FF008000"/>
      </top>
      <bottom/>
      <diagonal/>
    </border>
    <border>
      <left style="thin">
        <color rgb="FFFF9900"/>
      </left>
      <right style="thin">
        <color indexed="52"/>
      </right>
      <top style="thin">
        <color indexed="52"/>
      </top>
      <bottom style="thin">
        <color indexed="52"/>
      </bottom>
      <diagonal/>
    </border>
    <border>
      <left style="thin">
        <color rgb="FF008000"/>
      </left>
      <right/>
      <top style="thin">
        <color rgb="FF008000"/>
      </top>
      <bottom/>
      <diagonal/>
    </border>
    <border>
      <left/>
      <right/>
      <top style="thin">
        <color rgb="FF008000"/>
      </top>
      <bottom/>
      <diagonal/>
    </border>
    <border>
      <left/>
      <right style="thin">
        <color rgb="FF008000"/>
      </right>
      <top style="thin">
        <color rgb="FF008000"/>
      </top>
      <bottom/>
      <diagonal/>
    </border>
    <border>
      <left style="thin">
        <color rgb="FF008000"/>
      </left>
      <right/>
      <top/>
      <bottom/>
      <diagonal/>
    </border>
    <border>
      <left/>
      <right style="thin">
        <color rgb="FF008000"/>
      </right>
      <top/>
      <bottom/>
      <diagonal/>
    </border>
    <border>
      <left style="thin">
        <color rgb="FF008000"/>
      </left>
      <right/>
      <top/>
      <bottom style="thin">
        <color rgb="FF008000"/>
      </bottom>
      <diagonal/>
    </border>
    <border>
      <left/>
      <right/>
      <top/>
      <bottom style="thin">
        <color rgb="FF008000"/>
      </bottom>
      <diagonal/>
    </border>
    <border>
      <left/>
      <right style="thin">
        <color rgb="FF008000"/>
      </right>
      <top/>
      <bottom style="thin">
        <color rgb="FF008000"/>
      </bottom>
      <diagonal/>
    </border>
    <border>
      <left/>
      <right style="thin">
        <color rgb="FF008000"/>
      </right>
      <top style="thin">
        <color indexed="17"/>
      </top>
      <bottom/>
      <diagonal/>
    </border>
    <border>
      <left style="medium">
        <color rgb="FF008000"/>
      </left>
      <right/>
      <top style="medium">
        <color rgb="FF008000"/>
      </top>
      <bottom/>
      <diagonal/>
    </border>
    <border>
      <left style="double">
        <color rgb="FF008000"/>
      </left>
      <right/>
      <top/>
      <bottom/>
      <diagonal/>
    </border>
    <border>
      <left/>
      <right/>
      <top style="thin">
        <color rgb="FF008000"/>
      </top>
      <bottom style="thin">
        <color rgb="FF008000"/>
      </bottom>
      <diagonal/>
    </border>
    <border>
      <left style="double">
        <color rgb="FF008000"/>
      </left>
      <right/>
      <top style="thin">
        <color rgb="FF008000"/>
      </top>
      <bottom style="thin">
        <color rgb="FF008000"/>
      </bottom>
      <diagonal/>
    </border>
    <border>
      <left/>
      <right style="thin">
        <color rgb="FF008000"/>
      </right>
      <top style="thin">
        <color rgb="FF008000"/>
      </top>
      <bottom style="thin">
        <color rgb="FF008000"/>
      </bottom>
      <diagonal/>
    </border>
    <border>
      <left/>
      <right style="medium">
        <color rgb="FF008000"/>
      </right>
      <top style="medium">
        <color rgb="FF008000"/>
      </top>
      <bottom/>
      <diagonal/>
    </border>
    <border>
      <left style="thin">
        <color rgb="FF008000"/>
      </left>
      <right style="thin">
        <color rgb="FF008000"/>
      </right>
      <top/>
      <bottom/>
      <diagonal/>
    </border>
    <border>
      <left/>
      <right/>
      <top style="hair">
        <color rgb="FF008000"/>
      </top>
      <bottom style="thin">
        <color rgb="FF008000"/>
      </bottom>
      <diagonal/>
    </border>
    <border>
      <left style="thin">
        <color rgb="FF008000"/>
      </left>
      <right/>
      <top/>
      <bottom style="hair">
        <color indexed="64"/>
      </bottom>
      <diagonal/>
    </border>
    <border>
      <left/>
      <right style="thin">
        <color rgb="FF008000"/>
      </right>
      <top/>
      <bottom style="hair">
        <color indexed="64"/>
      </bottom>
      <diagonal/>
    </border>
    <border>
      <left style="medium">
        <color rgb="FF008000"/>
      </left>
      <right/>
      <top/>
      <bottom style="medium">
        <color rgb="FF008000"/>
      </bottom>
      <diagonal/>
    </border>
    <border>
      <left style="thin">
        <color rgb="FF008000"/>
      </left>
      <right/>
      <top style="medium">
        <color rgb="FF008000"/>
      </top>
      <bottom/>
      <diagonal/>
    </border>
    <border>
      <left/>
      <right style="medium">
        <color rgb="FF008000"/>
      </right>
      <top/>
      <bottom style="thin">
        <color rgb="FF008000"/>
      </bottom>
      <diagonal/>
    </border>
    <border>
      <left style="thin">
        <color rgb="FFFF9900"/>
      </left>
      <right style="thin">
        <color rgb="FFFF9900"/>
      </right>
      <top style="thin">
        <color rgb="FFFF9900"/>
      </top>
      <bottom style="thin">
        <color rgb="FFFF9900"/>
      </bottom>
      <diagonal/>
    </border>
    <border>
      <left/>
      <right style="medium">
        <color indexed="17"/>
      </right>
      <top style="medium">
        <color rgb="FF008000"/>
      </top>
      <bottom/>
      <diagonal/>
    </border>
    <border>
      <left/>
      <right/>
      <top/>
      <bottom style="medium">
        <color rgb="FF008000"/>
      </bottom>
      <diagonal/>
    </border>
    <border>
      <left/>
      <right style="medium">
        <color indexed="17"/>
      </right>
      <top/>
      <bottom style="medium">
        <color rgb="FF008000"/>
      </bottom>
      <diagonal/>
    </border>
    <border>
      <left/>
      <right style="medium">
        <color indexed="17"/>
      </right>
      <top/>
      <bottom style="thin">
        <color rgb="FF008000"/>
      </bottom>
      <diagonal/>
    </border>
    <border>
      <left style="medium">
        <color indexed="17"/>
      </left>
      <right/>
      <top style="thin">
        <color rgb="FF008000"/>
      </top>
      <bottom/>
      <diagonal/>
    </border>
    <border diagonalUp="1">
      <left style="thin">
        <color rgb="FF008000"/>
      </left>
      <right style="thin">
        <color rgb="FF008000"/>
      </right>
      <top style="thin">
        <color rgb="FF008000"/>
      </top>
      <bottom/>
      <diagonal style="thin">
        <color rgb="FF008000"/>
      </diagonal>
    </border>
    <border>
      <left style="double">
        <color rgb="FF008000"/>
      </left>
      <right/>
      <top style="thin">
        <color rgb="FF008000"/>
      </top>
      <bottom/>
      <diagonal/>
    </border>
    <border>
      <left style="double">
        <color rgb="FF008000"/>
      </left>
      <right/>
      <top/>
      <bottom style="thin">
        <color rgb="FF008000"/>
      </bottom>
      <diagonal/>
    </border>
    <border>
      <left style="thin">
        <color rgb="FF008000"/>
      </left>
      <right/>
      <top/>
      <bottom style="hair">
        <color rgb="FF008000"/>
      </bottom>
      <diagonal/>
    </border>
    <border>
      <left style="thin">
        <color rgb="FF33CC33"/>
      </left>
      <right/>
      <top/>
      <bottom style="medium">
        <color rgb="FF008000"/>
      </bottom>
      <diagonal/>
    </border>
    <border>
      <left style="medium">
        <color rgb="FF008000"/>
      </left>
      <right/>
      <top/>
      <bottom/>
      <diagonal/>
    </border>
    <border>
      <left/>
      <right style="thin">
        <color rgb="FF008000"/>
      </right>
      <top/>
      <bottom style="medium">
        <color rgb="FF008000"/>
      </bottom>
      <diagonal/>
    </border>
    <border>
      <left style="thin">
        <color rgb="FFFF9933"/>
      </left>
      <right/>
      <top style="thin">
        <color rgb="FFFF9933"/>
      </top>
      <bottom style="thin">
        <color rgb="FFFF9933"/>
      </bottom>
      <diagonal/>
    </border>
    <border>
      <left/>
      <right/>
      <top style="thin">
        <color rgb="FFFF9933"/>
      </top>
      <bottom style="thin">
        <color rgb="FFFF9933"/>
      </bottom>
      <diagonal/>
    </border>
    <border>
      <left/>
      <right style="thin">
        <color rgb="FFFF9933"/>
      </right>
      <top style="thin">
        <color rgb="FFFF9933"/>
      </top>
      <bottom style="thin">
        <color rgb="FFFF9933"/>
      </bottom>
      <diagonal/>
    </border>
    <border>
      <left style="medium">
        <color rgb="FF008000"/>
      </left>
      <right/>
      <top style="medium">
        <color rgb="FF008000"/>
      </top>
      <bottom style="medium">
        <color rgb="FF008000"/>
      </bottom>
      <diagonal/>
    </border>
    <border>
      <left style="thin">
        <color rgb="FFFF9900"/>
      </left>
      <right/>
      <top style="thin">
        <color rgb="FFFF9900"/>
      </top>
      <bottom style="thin">
        <color rgb="FFFF9900"/>
      </bottom>
      <diagonal/>
    </border>
    <border>
      <left/>
      <right/>
      <top style="thin">
        <color rgb="FFFF9900"/>
      </top>
      <bottom style="thin">
        <color rgb="FFFF9900"/>
      </bottom>
      <diagonal/>
    </border>
    <border>
      <left/>
      <right style="thin">
        <color rgb="FFFF9900"/>
      </right>
      <top style="thin">
        <color rgb="FFFF9900"/>
      </top>
      <bottom style="thin">
        <color rgb="FFFF9900"/>
      </bottom>
      <diagonal/>
    </border>
    <border>
      <left/>
      <right style="thin">
        <color rgb="FF008000"/>
      </right>
      <top style="medium">
        <color rgb="FF008000"/>
      </top>
      <bottom/>
      <diagonal/>
    </border>
    <border>
      <left/>
      <right style="medium">
        <color rgb="FF008000"/>
      </right>
      <top/>
      <bottom/>
      <diagonal/>
    </border>
    <border>
      <left style="medium">
        <color rgb="FF008000"/>
      </left>
      <right style="medium">
        <color rgb="FF008000"/>
      </right>
      <top style="medium">
        <color rgb="FF008000"/>
      </top>
      <bottom style="medium">
        <color rgb="FF008000"/>
      </bottom>
      <diagonal/>
    </border>
    <border>
      <left style="thin">
        <color rgb="FF008000"/>
      </left>
      <right/>
      <top style="thin">
        <color rgb="FF008000"/>
      </top>
      <bottom style="thin">
        <color rgb="FF008000"/>
      </bottom>
      <diagonal/>
    </border>
    <border>
      <left style="medium">
        <color rgb="FF008000"/>
      </left>
      <right/>
      <top style="thin">
        <color rgb="FF008000"/>
      </top>
      <bottom/>
      <diagonal/>
    </border>
    <border>
      <left style="medium">
        <color rgb="FF008000"/>
      </left>
      <right/>
      <top/>
      <bottom style="thin">
        <color rgb="FF008000"/>
      </bottom>
      <diagonal/>
    </border>
    <border diagonalUp="1">
      <left style="thin">
        <color rgb="FF008000"/>
      </left>
      <right/>
      <top style="thin">
        <color rgb="FF008000"/>
      </top>
      <bottom style="medium">
        <color rgb="FF008000"/>
      </bottom>
      <diagonal style="thin">
        <color rgb="FF008000"/>
      </diagonal>
    </border>
    <border diagonalUp="1">
      <left/>
      <right/>
      <top style="thin">
        <color rgb="FF008000"/>
      </top>
      <bottom style="medium">
        <color rgb="FF008000"/>
      </bottom>
      <diagonal style="thin">
        <color rgb="FF008000"/>
      </diagonal>
    </border>
    <border diagonalUp="1">
      <left/>
      <right style="thin">
        <color rgb="FF008000"/>
      </right>
      <top style="thin">
        <color rgb="FF008000"/>
      </top>
      <bottom style="medium">
        <color rgb="FF008000"/>
      </bottom>
      <diagonal style="thin">
        <color rgb="FF008000"/>
      </diagonal>
    </border>
    <border>
      <left/>
      <right style="hair">
        <color indexed="64"/>
      </right>
      <top/>
      <bottom style="medium">
        <color rgb="FF008000"/>
      </bottom>
      <diagonal/>
    </border>
    <border>
      <left style="hair">
        <color indexed="64"/>
      </left>
      <right style="medium">
        <color rgb="FF008000"/>
      </right>
      <top/>
      <bottom style="medium">
        <color rgb="FF008000"/>
      </bottom>
      <diagonal/>
    </border>
    <border>
      <left style="thin">
        <color rgb="FF008000"/>
      </left>
      <right/>
      <top/>
      <bottom style="medium">
        <color rgb="FF008000"/>
      </bottom>
      <diagonal/>
    </border>
    <border>
      <left style="hair">
        <color indexed="64"/>
      </left>
      <right/>
      <top/>
      <bottom style="medium">
        <color rgb="FF008000"/>
      </bottom>
      <diagonal/>
    </border>
    <border>
      <left/>
      <right/>
      <top style="thin">
        <color rgb="FF008000"/>
      </top>
      <bottom style="medium">
        <color rgb="FF008000"/>
      </bottom>
      <diagonal/>
    </border>
    <border>
      <left/>
      <right style="medium">
        <color rgb="FF008000"/>
      </right>
      <top style="thin">
        <color rgb="FF008000"/>
      </top>
      <bottom style="medium">
        <color rgb="FF008000"/>
      </bottom>
      <diagonal/>
    </border>
    <border>
      <left/>
      <right style="medium">
        <color rgb="FF008000"/>
      </right>
      <top style="thin">
        <color rgb="FF008000"/>
      </top>
      <bottom/>
      <diagonal/>
    </border>
    <border>
      <left/>
      <right style="medium">
        <color rgb="FF008000"/>
      </right>
      <top/>
      <bottom style="medium">
        <color rgb="FF008000"/>
      </bottom>
      <diagonal/>
    </border>
    <border>
      <left/>
      <right style="hair">
        <color indexed="64"/>
      </right>
      <top style="thin">
        <color rgb="FF008000"/>
      </top>
      <bottom/>
      <diagonal/>
    </border>
    <border>
      <left style="hair">
        <color indexed="64"/>
      </left>
      <right style="medium">
        <color rgb="FF008000"/>
      </right>
      <top style="thin">
        <color rgb="FF008000"/>
      </top>
      <bottom/>
      <diagonal/>
    </border>
    <border>
      <left style="hair">
        <color indexed="64"/>
      </left>
      <right/>
      <top style="thin">
        <color rgb="FF008000"/>
      </top>
      <bottom/>
      <diagonal/>
    </border>
    <border>
      <left/>
      <right style="medium">
        <color rgb="FF008000"/>
      </right>
      <top style="thin">
        <color rgb="FF008000"/>
      </top>
      <bottom style="thin">
        <color rgb="FF008000"/>
      </bottom>
      <diagonal/>
    </border>
    <border>
      <left style="thin">
        <color rgb="FF008000"/>
      </left>
      <right/>
      <top style="thin">
        <color rgb="FF33CC33"/>
      </top>
      <bottom/>
      <diagonal/>
    </border>
    <border>
      <left/>
      <right/>
      <top style="thin">
        <color rgb="FF33CC33"/>
      </top>
      <bottom/>
      <diagonal/>
    </border>
    <border>
      <left style="thin">
        <color rgb="FF008000"/>
      </left>
      <right style="hair">
        <color indexed="8"/>
      </right>
      <top/>
      <bottom/>
      <diagonal/>
    </border>
    <border>
      <left style="medium">
        <color rgb="FF008000"/>
      </left>
      <right/>
      <top style="thin">
        <color rgb="FF008000"/>
      </top>
      <bottom style="thin">
        <color rgb="FF008000"/>
      </bottom>
      <diagonal/>
    </border>
    <border>
      <left style="thin">
        <color rgb="FF008000"/>
      </left>
      <right style="hair">
        <color indexed="8"/>
      </right>
      <top style="medium">
        <color rgb="FF008000"/>
      </top>
      <bottom style="hair">
        <color indexed="8"/>
      </bottom>
      <diagonal/>
    </border>
    <border>
      <left style="hair">
        <color indexed="8"/>
      </left>
      <right style="thin">
        <color rgb="FF008000"/>
      </right>
      <top style="medium">
        <color rgb="FF008000"/>
      </top>
      <bottom style="hair">
        <color indexed="8"/>
      </bottom>
      <diagonal/>
    </border>
    <border>
      <left style="thin">
        <color rgb="FF008000"/>
      </left>
      <right style="hair">
        <color indexed="8"/>
      </right>
      <top style="hair">
        <color indexed="8"/>
      </top>
      <bottom/>
      <diagonal/>
    </border>
    <border>
      <left style="hair">
        <color indexed="8"/>
      </left>
      <right style="thin">
        <color rgb="FF008000"/>
      </right>
      <top style="hair">
        <color indexed="8"/>
      </top>
      <bottom/>
      <diagonal/>
    </border>
    <border>
      <left/>
      <right style="hair">
        <color indexed="8"/>
      </right>
      <top style="medium">
        <color rgb="FF008000"/>
      </top>
      <bottom style="hair">
        <color indexed="8"/>
      </bottom>
      <diagonal/>
    </border>
    <border>
      <left style="hair">
        <color indexed="8"/>
      </left>
      <right/>
      <top style="medium">
        <color rgb="FF008000"/>
      </top>
      <bottom style="hair">
        <color indexed="8"/>
      </bottom>
      <diagonal/>
    </border>
    <border>
      <left style="thin">
        <color rgb="FF008000"/>
      </left>
      <right style="hair">
        <color indexed="8"/>
      </right>
      <top style="medium">
        <color rgb="FF008000"/>
      </top>
      <bottom/>
      <diagonal/>
    </border>
    <border>
      <left style="hair">
        <color indexed="8"/>
      </left>
      <right style="thin">
        <color rgb="FF008000"/>
      </right>
      <top style="medium">
        <color rgb="FF008000"/>
      </top>
      <bottom/>
      <diagonal/>
    </border>
    <border>
      <left style="thin">
        <color rgb="FF008000"/>
      </left>
      <right style="hair">
        <color indexed="8"/>
      </right>
      <top/>
      <bottom style="thin">
        <color rgb="FF008000"/>
      </bottom>
      <diagonal/>
    </border>
    <border>
      <left style="hair">
        <color indexed="8"/>
      </left>
      <right style="thin">
        <color rgb="FF008000"/>
      </right>
      <top/>
      <bottom style="thin">
        <color rgb="FF008000"/>
      </bottom>
      <diagonal/>
    </border>
    <border>
      <left style="thin">
        <color rgb="FF008000"/>
      </left>
      <right style="thin">
        <color rgb="FF008000"/>
      </right>
      <top style="thin">
        <color rgb="FF008000"/>
      </top>
      <bottom/>
      <diagonal/>
    </border>
    <border>
      <left style="thin">
        <color rgb="FF008000"/>
      </left>
      <right style="thin">
        <color rgb="FF008000"/>
      </right>
      <top/>
      <bottom style="thin">
        <color rgb="FF008000"/>
      </bottom>
      <diagonal/>
    </border>
    <border>
      <left/>
      <right/>
      <top/>
      <bottom style="hair">
        <color rgb="FF008000"/>
      </bottom>
      <diagonal/>
    </border>
    <border>
      <left/>
      <right style="medium">
        <color rgb="FF008000"/>
      </right>
      <top/>
      <bottom style="hair">
        <color rgb="FF008000"/>
      </bottom>
      <diagonal/>
    </border>
    <border>
      <left style="thin">
        <color rgb="FF008000"/>
      </left>
      <right style="thin">
        <color rgb="FF008000"/>
      </right>
      <top/>
      <bottom style="hair">
        <color indexed="64"/>
      </bottom>
      <diagonal/>
    </border>
    <border diagonalUp="1">
      <left style="thin">
        <color rgb="FF008000"/>
      </left>
      <right/>
      <top style="thin">
        <color rgb="FF008000"/>
      </top>
      <bottom/>
      <diagonal style="thin">
        <color rgb="FF008000"/>
      </diagonal>
    </border>
    <border diagonalUp="1">
      <left/>
      <right/>
      <top style="thin">
        <color rgb="FF008000"/>
      </top>
      <bottom/>
      <diagonal style="thin">
        <color rgb="FF008000"/>
      </diagonal>
    </border>
    <border diagonalUp="1">
      <left/>
      <right style="thin">
        <color rgb="FF008000"/>
      </right>
      <top style="thin">
        <color rgb="FF008000"/>
      </top>
      <bottom/>
      <diagonal style="thin">
        <color rgb="FF008000"/>
      </diagonal>
    </border>
    <border>
      <left style="medium">
        <color rgb="FF008000"/>
      </left>
      <right/>
      <top style="medium">
        <color rgb="FF008000"/>
      </top>
      <bottom style="thin">
        <color rgb="FF008000"/>
      </bottom>
      <diagonal/>
    </border>
    <border>
      <left/>
      <right/>
      <top style="medium">
        <color rgb="FF008000"/>
      </top>
      <bottom style="thin">
        <color rgb="FF008000"/>
      </bottom>
      <diagonal/>
    </border>
    <border diagonalUp="1">
      <left style="thin">
        <color rgb="FF008000"/>
      </left>
      <right/>
      <top style="thin">
        <color rgb="FF008000"/>
      </top>
      <bottom style="thin">
        <color rgb="FF008000"/>
      </bottom>
      <diagonal style="thin">
        <color rgb="FF008000"/>
      </diagonal>
    </border>
    <border diagonalUp="1">
      <left/>
      <right/>
      <top style="thin">
        <color rgb="FF008000"/>
      </top>
      <bottom style="thin">
        <color rgb="FF008000"/>
      </bottom>
      <diagonal style="thin">
        <color rgb="FF008000"/>
      </diagonal>
    </border>
    <border diagonalUp="1">
      <left/>
      <right style="thin">
        <color rgb="FF008000"/>
      </right>
      <top style="thin">
        <color rgb="FF008000"/>
      </top>
      <bottom style="thin">
        <color rgb="FF008000"/>
      </bottom>
      <diagonal style="thin">
        <color rgb="FF008000"/>
      </diagonal>
    </border>
    <border diagonalUp="1">
      <left style="thin">
        <color rgb="FF008000"/>
      </left>
      <right/>
      <top/>
      <bottom style="thin">
        <color rgb="FF008000"/>
      </bottom>
      <diagonal style="thin">
        <color rgb="FF008000"/>
      </diagonal>
    </border>
    <border diagonalUp="1">
      <left/>
      <right/>
      <top/>
      <bottom style="thin">
        <color rgb="FF008000"/>
      </bottom>
      <diagonal style="thin">
        <color rgb="FF008000"/>
      </diagonal>
    </border>
    <border diagonalUp="1">
      <left/>
      <right style="thin">
        <color rgb="FF008000"/>
      </right>
      <top/>
      <bottom style="thin">
        <color rgb="FF008000"/>
      </bottom>
      <diagonal style="thin">
        <color rgb="FF008000"/>
      </diagonal>
    </border>
  </borders>
  <cellStyleXfs count="2">
    <xf numFmtId="0" fontId="0" fillId="0" borderId="0"/>
    <xf numFmtId="1" fontId="40" fillId="0" borderId="0"/>
  </cellStyleXfs>
  <cellXfs count="1152">
    <xf numFmtId="0" fontId="0" fillId="0" borderId="0" xfId="0"/>
    <xf numFmtId="176" fontId="52" fillId="0" borderId="1" xfId="0" applyNumberFormat="1" applyFont="1" applyBorder="1" applyAlignment="1" applyProtection="1">
      <alignment horizontal="right" vertical="center"/>
      <protection hidden="1"/>
    </xf>
    <xf numFmtId="0" fontId="32" fillId="0" borderId="0" xfId="0" applyFont="1" applyAlignment="1" applyProtection="1">
      <alignment horizontal="center" vertical="center"/>
      <protection hidden="1"/>
    </xf>
    <xf numFmtId="0" fontId="7" fillId="0" borderId="2" xfId="0" applyFont="1" applyBorder="1" applyAlignment="1" applyProtection="1">
      <alignment vertical="center" wrapText="1"/>
      <protection hidden="1"/>
    </xf>
    <xf numFmtId="0" fontId="32" fillId="0" borderId="3" xfId="0" applyFont="1" applyBorder="1" applyAlignment="1" applyProtection="1">
      <alignment horizontal="center" vertical="center"/>
      <protection hidden="1"/>
    </xf>
    <xf numFmtId="0" fontId="7" fillId="0" borderId="4" xfId="0" applyFont="1" applyBorder="1" applyAlignment="1" applyProtection="1">
      <alignment vertical="center" wrapText="1"/>
      <protection hidden="1"/>
    </xf>
    <xf numFmtId="0" fontId="4" fillId="0" borderId="2" xfId="0" applyFont="1" applyBorder="1" applyAlignment="1" applyProtection="1">
      <alignment vertical="center" wrapText="1"/>
      <protection hidden="1"/>
    </xf>
    <xf numFmtId="0" fontId="33" fillId="0" borderId="0" xfId="0" applyFont="1" applyAlignment="1" applyProtection="1">
      <alignment horizontal="distributed" vertical="center"/>
      <protection hidden="1"/>
    </xf>
    <xf numFmtId="0" fontId="35" fillId="0" borderId="0" xfId="0" applyFont="1" applyAlignment="1" applyProtection="1">
      <alignment vertical="center"/>
      <protection hidden="1"/>
    </xf>
    <xf numFmtId="0" fontId="33" fillId="0" borderId="0" xfId="0" applyFont="1" applyAlignment="1" applyProtection="1">
      <alignment vertical="center"/>
      <protection hidden="1"/>
    </xf>
    <xf numFmtId="49" fontId="5" fillId="0" borderId="0" xfId="0" applyNumberFormat="1" applyFont="1" applyAlignment="1" applyProtection="1">
      <alignment vertical="center"/>
      <protection hidden="1"/>
    </xf>
    <xf numFmtId="0" fontId="33" fillId="0" borderId="5" xfId="0" applyFont="1" applyBorder="1" applyAlignment="1" applyProtection="1">
      <alignment horizontal="distributed" vertical="center"/>
      <protection hidden="1"/>
    </xf>
    <xf numFmtId="0" fontId="33" fillId="0" borderId="6" xfId="0" applyFont="1" applyBorder="1" applyAlignment="1" applyProtection="1">
      <alignment horizontal="center" vertical="center"/>
      <protection hidden="1"/>
    </xf>
    <xf numFmtId="0" fontId="33" fillId="0" borderId="6" xfId="0" applyFont="1" applyBorder="1" applyAlignment="1" applyProtection="1">
      <alignment horizontal="distributed" vertical="center"/>
      <protection hidden="1"/>
    </xf>
    <xf numFmtId="0" fontId="33" fillId="0" borderId="7" xfId="0" applyFont="1" applyBorder="1" applyAlignment="1" applyProtection="1">
      <alignment horizontal="distributed" vertical="center"/>
      <protection hidden="1"/>
    </xf>
    <xf numFmtId="0" fontId="33" fillId="0" borderId="8" xfId="0" applyFont="1" applyBorder="1" applyAlignment="1" applyProtection="1">
      <alignment horizontal="distributed" vertical="center"/>
      <protection hidden="1"/>
    </xf>
    <xf numFmtId="0" fontId="33" fillId="0" borderId="9" xfId="0" applyFont="1" applyBorder="1" applyAlignment="1" applyProtection="1">
      <alignment horizontal="distributed" vertical="center"/>
      <protection hidden="1"/>
    </xf>
    <xf numFmtId="0" fontId="37" fillId="0" borderId="9" xfId="0" applyFont="1" applyBorder="1" applyAlignment="1" applyProtection="1">
      <alignment vertical="center"/>
      <protection hidden="1"/>
    </xf>
    <xf numFmtId="0" fontId="33" fillId="0" borderId="9" xfId="0" applyFont="1" applyBorder="1" applyAlignment="1" applyProtection="1">
      <alignment horizontal="center" vertical="center"/>
      <protection hidden="1"/>
    </xf>
    <xf numFmtId="0" fontId="33" fillId="0" borderId="10" xfId="0" applyFont="1" applyBorder="1" applyAlignment="1" applyProtection="1">
      <alignment horizontal="center" vertical="center"/>
      <protection hidden="1"/>
    </xf>
    <xf numFmtId="0" fontId="33" fillId="0" borderId="0" xfId="0" applyFont="1" applyAlignment="1" applyProtection="1">
      <alignment horizontal="center" vertical="center"/>
      <protection hidden="1"/>
    </xf>
    <xf numFmtId="0" fontId="33" fillId="0" borderId="2" xfId="0" applyFont="1" applyBorder="1" applyAlignment="1" applyProtection="1">
      <alignment vertical="center"/>
      <protection hidden="1"/>
    </xf>
    <xf numFmtId="0" fontId="33" fillId="0" borderId="11" xfId="0" applyFont="1" applyBorder="1" applyAlignment="1" applyProtection="1">
      <alignment horizontal="center" vertical="center"/>
      <protection hidden="1"/>
    </xf>
    <xf numFmtId="0" fontId="33" fillId="0" borderId="10" xfId="0" applyFont="1" applyBorder="1" applyAlignment="1" applyProtection="1">
      <alignment vertical="center" textRotation="255"/>
      <protection hidden="1"/>
    </xf>
    <xf numFmtId="0" fontId="33" fillId="0" borderId="4" xfId="0" applyFont="1" applyBorder="1" applyAlignment="1" applyProtection="1">
      <alignment horizontal="center" vertical="center"/>
      <protection hidden="1"/>
    </xf>
    <xf numFmtId="0" fontId="32" fillId="0" borderId="3" xfId="0" applyFont="1" applyBorder="1" applyAlignment="1" applyProtection="1">
      <alignment vertical="center"/>
      <protection hidden="1"/>
    </xf>
    <xf numFmtId="0" fontId="32" fillId="0" borderId="3" xfId="0" applyFont="1" applyBorder="1" applyAlignment="1" applyProtection="1">
      <alignment horizontal="distributed" vertical="center"/>
      <protection hidden="1"/>
    </xf>
    <xf numFmtId="176" fontId="35" fillId="0" borderId="3" xfId="0" applyNumberFormat="1" applyFont="1" applyBorder="1" applyAlignment="1" applyProtection="1">
      <alignment vertical="center"/>
      <protection hidden="1"/>
    </xf>
    <xf numFmtId="0" fontId="37" fillId="0" borderId="10" xfId="0" applyFont="1" applyBorder="1" applyAlignment="1" applyProtection="1">
      <alignment vertical="center" textRotation="255"/>
      <protection hidden="1"/>
    </xf>
    <xf numFmtId="0" fontId="35" fillId="0" borderId="0" xfId="0" applyFont="1" applyAlignment="1" applyProtection="1">
      <alignment horizontal="center" vertical="center"/>
      <protection hidden="1"/>
    </xf>
    <xf numFmtId="0" fontId="33" fillId="0" borderId="12" xfId="0" applyFont="1" applyBorder="1" applyAlignment="1" applyProtection="1">
      <alignment horizontal="center" vertical="center"/>
      <protection hidden="1"/>
    </xf>
    <xf numFmtId="0" fontId="33" fillId="0" borderId="2" xfId="0" applyFont="1" applyBorder="1" applyAlignment="1" applyProtection="1">
      <alignment horizontal="center" vertical="center"/>
      <protection hidden="1"/>
    </xf>
    <xf numFmtId="176" fontId="35" fillId="0" borderId="0" xfId="0" applyNumberFormat="1" applyFont="1" applyAlignment="1" applyProtection="1">
      <alignment vertical="center"/>
      <protection hidden="1"/>
    </xf>
    <xf numFmtId="0" fontId="35" fillId="0" borderId="117" xfId="0" applyFont="1" applyBorder="1" applyAlignment="1" applyProtection="1">
      <alignment horizontal="center" vertical="center"/>
      <protection hidden="1"/>
    </xf>
    <xf numFmtId="0" fontId="33" fillId="0" borderId="13" xfId="0" applyFont="1" applyBorder="1" applyAlignment="1" applyProtection="1">
      <alignment horizontal="center" vertical="center"/>
      <protection hidden="1"/>
    </xf>
    <xf numFmtId="0" fontId="36" fillId="0" borderId="14" xfId="0" applyFont="1" applyBorder="1" applyAlignment="1" applyProtection="1">
      <alignment horizontal="distributed" vertical="center"/>
      <protection hidden="1"/>
    </xf>
    <xf numFmtId="0" fontId="33" fillId="0" borderId="15" xfId="0" applyFont="1" applyBorder="1" applyAlignment="1" applyProtection="1">
      <alignment horizontal="center" vertical="center"/>
      <protection hidden="1"/>
    </xf>
    <xf numFmtId="0" fontId="32" fillId="0" borderId="14" xfId="0" applyFont="1" applyBorder="1" applyAlignment="1" applyProtection="1">
      <alignment vertical="center"/>
      <protection hidden="1"/>
    </xf>
    <xf numFmtId="176" fontId="35" fillId="0" borderId="14" xfId="0" applyNumberFormat="1" applyFont="1" applyBorder="1" applyAlignment="1" applyProtection="1">
      <alignment vertical="center"/>
      <protection hidden="1"/>
    </xf>
    <xf numFmtId="0" fontId="33" fillId="0" borderId="14" xfId="0" applyFont="1" applyBorder="1" applyAlignment="1" applyProtection="1">
      <alignment vertical="center"/>
      <protection hidden="1"/>
    </xf>
    <xf numFmtId="0" fontId="36" fillId="0" borderId="3" xfId="0" applyFont="1" applyBorder="1" applyAlignment="1" applyProtection="1">
      <alignment horizontal="distributed" vertical="center"/>
      <protection hidden="1"/>
    </xf>
    <xf numFmtId="0" fontId="33" fillId="0" borderId="2" xfId="0" applyFont="1" applyBorder="1" applyAlignment="1" applyProtection="1">
      <alignment horizontal="distributed" vertical="center"/>
      <protection hidden="1"/>
    </xf>
    <xf numFmtId="0" fontId="33" fillId="0" borderId="12" xfId="0" applyFont="1" applyBorder="1" applyAlignment="1" applyProtection="1">
      <alignment horizontal="distributed" vertical="center"/>
      <protection hidden="1"/>
    </xf>
    <xf numFmtId="0" fontId="33" fillId="0" borderId="13" xfId="0" applyFont="1" applyBorder="1" applyAlignment="1" applyProtection="1">
      <alignment horizontal="distributed" vertical="center"/>
      <protection hidden="1"/>
    </xf>
    <xf numFmtId="0" fontId="33" fillId="0" borderId="15" xfId="0" applyFont="1" applyBorder="1" applyAlignment="1" applyProtection="1">
      <alignment horizontal="distributed" vertical="center"/>
      <protection hidden="1"/>
    </xf>
    <xf numFmtId="0" fontId="33" fillId="0" borderId="14" xfId="0" applyFont="1" applyBorder="1" applyAlignment="1" applyProtection="1">
      <alignment horizontal="distributed" vertical="center"/>
      <protection hidden="1"/>
    </xf>
    <xf numFmtId="0" fontId="32" fillId="0" borderId="14" xfId="0" applyFont="1" applyBorder="1" applyAlignment="1" applyProtection="1">
      <alignment horizontal="center" vertical="center"/>
      <protection hidden="1"/>
    </xf>
    <xf numFmtId="0" fontId="34" fillId="0" borderId="10" xfId="0" applyFont="1" applyBorder="1" applyAlignment="1" applyProtection="1">
      <alignment vertical="center" wrapText="1"/>
      <protection hidden="1"/>
    </xf>
    <xf numFmtId="0" fontId="34" fillId="0" borderId="0" xfId="0" applyFont="1" applyAlignment="1" applyProtection="1">
      <alignment vertical="center" wrapText="1"/>
      <protection hidden="1"/>
    </xf>
    <xf numFmtId="0" fontId="36" fillId="0" borderId="10" xfId="0" applyFont="1" applyBorder="1" applyAlignment="1" applyProtection="1">
      <alignment vertical="center" textRotation="255"/>
      <protection hidden="1"/>
    </xf>
    <xf numFmtId="0" fontId="33" fillId="0" borderId="10" xfId="0" applyFont="1" applyBorder="1" applyAlignment="1" applyProtection="1">
      <alignment horizontal="center" vertical="center" textRotation="255"/>
      <protection hidden="1"/>
    </xf>
    <xf numFmtId="0" fontId="33" fillId="0" borderId="4" xfId="0" applyFont="1" applyBorder="1" applyAlignment="1" applyProtection="1">
      <alignment horizontal="distributed" vertical="center"/>
      <protection hidden="1"/>
    </xf>
    <xf numFmtId="0" fontId="33" fillId="0" borderId="11" xfId="0" applyFont="1" applyBorder="1" applyAlignment="1" applyProtection="1">
      <alignment horizontal="distributed" vertical="center"/>
      <protection hidden="1"/>
    </xf>
    <xf numFmtId="0" fontId="33" fillId="0" borderId="3" xfId="0" applyFont="1" applyBorder="1" applyAlignment="1" applyProtection="1">
      <alignment horizontal="distributed" vertical="center"/>
      <protection hidden="1"/>
    </xf>
    <xf numFmtId="0" fontId="32" fillId="0" borderId="0" xfId="0" applyFont="1" applyAlignment="1" applyProtection="1">
      <alignment vertical="center"/>
      <protection hidden="1"/>
    </xf>
    <xf numFmtId="0" fontId="32" fillId="0" borderId="10" xfId="0" applyFont="1" applyBorder="1" applyAlignment="1" applyProtection="1">
      <alignment vertical="center" wrapText="1"/>
      <protection hidden="1"/>
    </xf>
    <xf numFmtId="0" fontId="32" fillId="0" borderId="0" xfId="0" applyFont="1" applyAlignment="1" applyProtection="1">
      <alignment vertical="center" wrapText="1"/>
      <protection hidden="1"/>
    </xf>
    <xf numFmtId="0" fontId="35" fillId="0" borderId="0" xfId="0" applyFont="1" applyAlignment="1" applyProtection="1">
      <alignment vertical="center" wrapText="1"/>
      <protection hidden="1"/>
    </xf>
    <xf numFmtId="0" fontId="32" fillId="0" borderId="0" xfId="0" applyFont="1" applyAlignment="1" applyProtection="1">
      <alignment horizontal="left" vertical="center" wrapText="1"/>
      <protection hidden="1"/>
    </xf>
    <xf numFmtId="0" fontId="32" fillId="0" borderId="0" xfId="0" applyFont="1" applyAlignment="1" applyProtection="1">
      <alignment vertical="top"/>
      <protection hidden="1"/>
    </xf>
    <xf numFmtId="0" fontId="32" fillId="0" borderId="0" xfId="0" applyFont="1" applyAlignment="1" applyProtection="1">
      <alignment horizontal="left" vertical="top"/>
      <protection hidden="1"/>
    </xf>
    <xf numFmtId="0" fontId="32" fillId="0" borderId="0" xfId="0" applyFont="1" applyAlignment="1" applyProtection="1">
      <alignment horizontal="left" vertical="center"/>
      <protection hidden="1"/>
    </xf>
    <xf numFmtId="0" fontId="34" fillId="0" borderId="0" xfId="0" applyFont="1" applyAlignment="1" applyProtection="1">
      <alignment horizontal="left" vertical="top"/>
      <protection hidden="1"/>
    </xf>
    <xf numFmtId="0" fontId="33" fillId="0" borderId="16" xfId="0" applyFont="1" applyBorder="1" applyAlignment="1" applyProtection="1">
      <alignment vertical="center" textRotation="255"/>
      <protection hidden="1"/>
    </xf>
    <xf numFmtId="0" fontId="33" fillId="0" borderId="17" xfId="0" applyFont="1" applyBorder="1" applyAlignment="1" applyProtection="1">
      <alignment horizontal="distributed" vertical="center"/>
      <protection hidden="1"/>
    </xf>
    <xf numFmtId="0" fontId="33" fillId="0" borderId="18" xfId="0" applyFont="1" applyBorder="1" applyAlignment="1" applyProtection="1">
      <alignment horizontal="distributed" vertical="center"/>
      <protection hidden="1"/>
    </xf>
    <xf numFmtId="176" fontId="35" fillId="0" borderId="19" xfId="0" applyNumberFormat="1" applyFont="1" applyBorder="1" applyAlignment="1" applyProtection="1">
      <alignment vertical="center"/>
      <protection hidden="1"/>
    </xf>
    <xf numFmtId="0" fontId="53" fillId="0" borderId="0" xfId="0" applyFont="1" applyAlignment="1" applyProtection="1">
      <alignment horizontal="center" vertical="center"/>
      <protection hidden="1"/>
    </xf>
    <xf numFmtId="0" fontId="21" fillId="0" borderId="0" xfId="0" applyFont="1" applyAlignment="1" applyProtection="1">
      <alignment horizontal="center" vertical="center"/>
      <protection hidden="1"/>
    </xf>
    <xf numFmtId="0" fontId="54" fillId="0" borderId="0" xfId="0" applyFont="1" applyProtection="1">
      <protection hidden="1"/>
    </xf>
    <xf numFmtId="0" fontId="0" fillId="0" borderId="0" xfId="0" applyProtection="1">
      <protection hidden="1"/>
    </xf>
    <xf numFmtId="0" fontId="21" fillId="0" borderId="0" xfId="0" applyFont="1" applyAlignment="1" applyProtection="1">
      <alignment horizontal="right" vertical="center"/>
      <protection hidden="1"/>
    </xf>
    <xf numFmtId="0" fontId="52" fillId="0" borderId="0" xfId="0" applyFont="1" applyAlignment="1" applyProtection="1">
      <alignment horizontal="right" vertical="center"/>
      <protection hidden="1"/>
    </xf>
    <xf numFmtId="0" fontId="55" fillId="0" borderId="0" xfId="0" applyFont="1" applyAlignment="1" applyProtection="1">
      <alignment horizontal="center" vertical="center"/>
      <protection hidden="1"/>
    </xf>
    <xf numFmtId="0" fontId="23" fillId="0" borderId="0" xfId="0" applyFont="1" applyAlignment="1" applyProtection="1">
      <alignment horizontal="center" vertical="center"/>
      <protection hidden="1"/>
    </xf>
    <xf numFmtId="0" fontId="0" fillId="0" borderId="0" xfId="0" applyAlignment="1" applyProtection="1">
      <alignment horizontal="center" vertical="center"/>
      <protection hidden="1"/>
    </xf>
    <xf numFmtId="176" fontId="27" fillId="0" borderId="20" xfId="0" applyNumberFormat="1" applyFont="1" applyBorder="1" applyAlignment="1" applyProtection="1">
      <alignment horizontal="right" vertical="center"/>
      <protection hidden="1"/>
    </xf>
    <xf numFmtId="0" fontId="4" fillId="0" borderId="0" xfId="0" applyFont="1" applyAlignment="1" applyProtection="1">
      <alignment horizontal="left" vertical="center"/>
      <protection hidden="1"/>
    </xf>
    <xf numFmtId="0" fontId="16" fillId="0" borderId="0" xfId="0" applyFont="1" applyAlignment="1" applyProtection="1">
      <alignment horizontal="left" vertical="center"/>
      <protection hidden="1"/>
    </xf>
    <xf numFmtId="176" fontId="24" fillId="0" borderId="0" xfId="0" applyNumberFormat="1" applyFont="1" applyAlignment="1" applyProtection="1">
      <alignment horizontal="center" vertical="center"/>
      <protection hidden="1"/>
    </xf>
    <xf numFmtId="0" fontId="16" fillId="0" borderId="0" xfId="0" applyFont="1" applyAlignment="1" applyProtection="1">
      <alignment horizontal="center" vertical="center"/>
      <protection hidden="1"/>
    </xf>
    <xf numFmtId="0" fontId="24" fillId="0" borderId="0" xfId="0" applyFont="1" applyAlignment="1" applyProtection="1">
      <alignment horizontal="center" vertical="center"/>
      <protection hidden="1"/>
    </xf>
    <xf numFmtId="0" fontId="22" fillId="0" borderId="0" xfId="0" applyFont="1" applyAlignment="1" applyProtection="1">
      <alignment horizontal="center" vertical="center"/>
      <protection hidden="1"/>
    </xf>
    <xf numFmtId="0" fontId="3" fillId="0" borderId="0" xfId="0" applyFont="1" applyAlignment="1" applyProtection="1">
      <alignment vertical="center" shrinkToFit="1"/>
      <protection hidden="1"/>
    </xf>
    <xf numFmtId="0" fontId="3" fillId="0" borderId="14" xfId="0" applyFont="1" applyBorder="1" applyAlignment="1" applyProtection="1">
      <alignment vertical="center" shrinkToFit="1"/>
      <protection hidden="1"/>
    </xf>
    <xf numFmtId="0" fontId="36" fillId="0" borderId="21" xfId="0" applyFont="1" applyBorder="1" applyAlignment="1" applyProtection="1">
      <alignment vertical="center" textRotation="255"/>
      <protection hidden="1"/>
    </xf>
    <xf numFmtId="0" fontId="33" fillId="0" borderId="22" xfId="0" applyFont="1" applyBorder="1" applyAlignment="1" applyProtection="1">
      <alignment horizontal="center" vertical="center"/>
      <protection hidden="1"/>
    </xf>
    <xf numFmtId="0" fontId="32" fillId="0" borderId="23" xfId="0" applyFont="1" applyBorder="1" applyAlignment="1" applyProtection="1">
      <alignment vertical="center"/>
      <protection hidden="1"/>
    </xf>
    <xf numFmtId="0" fontId="32" fillId="0" borderId="23" xfId="0" applyFont="1" applyBorder="1" applyAlignment="1" applyProtection="1">
      <alignment horizontal="center" vertical="center"/>
      <protection hidden="1"/>
    </xf>
    <xf numFmtId="0" fontId="36" fillId="0" borderId="24" xfId="0" applyFont="1" applyBorder="1" applyAlignment="1" applyProtection="1">
      <alignment vertical="center" textRotation="255"/>
      <protection hidden="1"/>
    </xf>
    <xf numFmtId="0" fontId="36" fillId="0" borderId="25" xfId="0" applyFont="1" applyBorder="1" applyAlignment="1" applyProtection="1">
      <alignment vertical="center" textRotation="255"/>
      <protection hidden="1"/>
    </xf>
    <xf numFmtId="0" fontId="36" fillId="0" borderId="26" xfId="0" applyFont="1" applyBorder="1" applyAlignment="1" applyProtection="1">
      <alignment vertical="center" textRotation="255"/>
      <protection hidden="1"/>
    </xf>
    <xf numFmtId="176" fontId="35" fillId="0" borderId="6" xfId="0" applyNumberFormat="1" applyFont="1" applyBorder="1" applyAlignment="1" applyProtection="1">
      <alignment vertical="center"/>
      <protection hidden="1"/>
    </xf>
    <xf numFmtId="0" fontId="33" fillId="0" borderId="4" xfId="0" applyFont="1" applyBorder="1" applyAlignment="1" applyProtection="1">
      <alignment vertical="center"/>
      <protection hidden="1"/>
    </xf>
    <xf numFmtId="0" fontId="33" fillId="0" borderId="23" xfId="0" applyFont="1" applyBorder="1" applyAlignment="1" applyProtection="1">
      <alignment horizontal="center" vertical="center"/>
      <protection hidden="1"/>
    </xf>
    <xf numFmtId="0" fontId="2" fillId="0" borderId="0" xfId="0" applyFont="1" applyAlignment="1" applyProtection="1">
      <alignment vertical="center" shrinkToFit="1"/>
      <protection hidden="1"/>
    </xf>
    <xf numFmtId="0" fontId="36" fillId="0" borderId="0" xfId="0" applyFont="1" applyAlignment="1" applyProtection="1">
      <alignment horizontal="left" vertical="center" wrapText="1"/>
      <protection hidden="1"/>
    </xf>
    <xf numFmtId="0" fontId="36" fillId="0" borderId="3" xfId="0" applyFont="1" applyBorder="1" applyAlignment="1" applyProtection="1">
      <alignment horizontal="left" vertical="center" wrapText="1"/>
      <protection hidden="1"/>
    </xf>
    <xf numFmtId="0" fontId="36" fillId="0" borderId="14" xfId="0" applyFont="1" applyBorder="1" applyAlignment="1" applyProtection="1">
      <alignment horizontal="left" vertical="center" wrapText="1"/>
      <protection hidden="1"/>
    </xf>
    <xf numFmtId="0" fontId="33" fillId="0" borderId="3" xfId="0" applyFont="1" applyBorder="1" applyAlignment="1" applyProtection="1">
      <alignment horizontal="center" vertical="center"/>
      <protection hidden="1"/>
    </xf>
    <xf numFmtId="0" fontId="36" fillId="0" borderId="9"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5" fillId="0" borderId="0" xfId="0" applyFont="1" applyAlignment="1" applyProtection="1">
      <alignment horizontal="distributed" vertical="center"/>
      <protection hidden="1"/>
    </xf>
    <xf numFmtId="0" fontId="10" fillId="0" borderId="27" xfId="0" applyFont="1" applyBorder="1" applyAlignment="1" applyProtection="1">
      <alignment horizontal="center" vertical="center"/>
      <protection hidden="1"/>
    </xf>
    <xf numFmtId="0" fontId="33" fillId="0" borderId="0" xfId="0" applyFont="1" applyAlignment="1" applyProtection="1">
      <alignment horizontal="left" vertical="center"/>
      <protection hidden="1"/>
    </xf>
    <xf numFmtId="0" fontId="33" fillId="0" borderId="28" xfId="0" applyFont="1" applyBorder="1" applyAlignment="1" applyProtection="1">
      <alignment horizontal="distributed" vertical="center"/>
      <protection hidden="1"/>
    </xf>
    <xf numFmtId="0" fontId="33" fillId="0" borderId="10" xfId="0" applyFont="1" applyBorder="1" applyAlignment="1" applyProtection="1">
      <alignment vertical="center"/>
      <protection hidden="1"/>
    </xf>
    <xf numFmtId="0" fontId="31" fillId="0" borderId="0" xfId="0" applyFont="1" applyAlignment="1" applyProtection="1">
      <alignment vertical="center"/>
      <protection hidden="1"/>
    </xf>
    <xf numFmtId="176" fontId="31" fillId="0" borderId="0" xfId="0" applyNumberFormat="1" applyFont="1" applyAlignment="1" applyProtection="1">
      <alignment vertical="center"/>
      <protection hidden="1"/>
    </xf>
    <xf numFmtId="176" fontId="31" fillId="0" borderId="0" xfId="0" applyNumberFormat="1" applyFont="1" applyAlignment="1" applyProtection="1">
      <alignment horizontal="center" vertical="center"/>
      <protection hidden="1"/>
    </xf>
    <xf numFmtId="0" fontId="33" fillId="0" borderId="29" xfId="0" applyFont="1" applyBorder="1" applyAlignment="1" applyProtection="1">
      <alignment horizontal="distributed" vertical="center"/>
      <protection hidden="1"/>
    </xf>
    <xf numFmtId="0" fontId="5" fillId="0" borderId="0" xfId="0" applyFont="1" applyAlignment="1" applyProtection="1">
      <alignment horizontal="center" vertical="center"/>
      <protection hidden="1"/>
    </xf>
    <xf numFmtId="176" fontId="31" fillId="0" borderId="0" xfId="0" applyNumberFormat="1" applyFont="1" applyAlignment="1" applyProtection="1">
      <alignment horizontal="right" vertical="center"/>
      <protection hidden="1"/>
    </xf>
    <xf numFmtId="0" fontId="10" fillId="0" borderId="0" xfId="0" applyFont="1" applyAlignment="1" applyProtection="1">
      <alignment horizontal="center" vertical="center"/>
      <protection hidden="1"/>
    </xf>
    <xf numFmtId="0" fontId="33" fillId="0" borderId="16" xfId="0" applyFont="1" applyBorder="1" applyAlignment="1" applyProtection="1">
      <alignment horizontal="center" vertical="center"/>
      <protection hidden="1"/>
    </xf>
    <xf numFmtId="0" fontId="33" fillId="0" borderId="19" xfId="0" applyFont="1" applyBorder="1" applyAlignment="1" applyProtection="1">
      <alignment horizontal="center" vertical="center"/>
      <protection hidden="1"/>
    </xf>
    <xf numFmtId="176" fontId="35" fillId="0" borderId="19" xfId="0" applyNumberFormat="1" applyFont="1" applyBorder="1" applyAlignment="1" applyProtection="1">
      <alignment horizontal="right" vertical="center"/>
      <protection hidden="1"/>
    </xf>
    <xf numFmtId="0" fontId="33" fillId="0" borderId="30" xfId="0" applyFont="1" applyBorder="1" applyAlignment="1" applyProtection="1">
      <alignment horizontal="distributed" vertical="center"/>
      <protection hidden="1"/>
    </xf>
    <xf numFmtId="0" fontId="10" fillId="0" borderId="3" xfId="0" applyFont="1" applyBorder="1" applyAlignment="1" applyProtection="1">
      <alignment horizontal="center" vertical="center"/>
      <protection hidden="1"/>
    </xf>
    <xf numFmtId="176" fontId="10" fillId="0" borderId="3" xfId="0" applyNumberFormat="1" applyFont="1" applyBorder="1" applyAlignment="1" applyProtection="1">
      <alignment vertical="center"/>
      <protection hidden="1"/>
    </xf>
    <xf numFmtId="176" fontId="42" fillId="0" borderId="31" xfId="0" applyNumberFormat="1" applyFont="1" applyBorder="1" applyAlignment="1" applyProtection="1">
      <alignment vertical="center"/>
      <protection hidden="1"/>
    </xf>
    <xf numFmtId="0" fontId="56" fillId="0" borderId="0" xfId="0" applyFont="1" applyAlignment="1" applyProtection="1">
      <alignment vertical="center"/>
      <protection hidden="1"/>
    </xf>
    <xf numFmtId="0" fontId="10" fillId="2" borderId="0" xfId="0" applyFont="1" applyFill="1" applyAlignment="1" applyProtection="1">
      <alignment horizontal="center" vertical="center"/>
      <protection hidden="1"/>
    </xf>
    <xf numFmtId="0" fontId="10" fillId="0" borderId="32" xfId="0" applyFont="1" applyBorder="1" applyAlignment="1" applyProtection="1">
      <alignment horizontal="center" vertical="center"/>
      <protection hidden="1"/>
    </xf>
    <xf numFmtId="0" fontId="10" fillId="0" borderId="29" xfId="0" applyFont="1" applyBorder="1" applyAlignment="1" applyProtection="1">
      <alignment horizontal="center" vertical="center"/>
      <protection hidden="1"/>
    </xf>
    <xf numFmtId="176" fontId="10" fillId="0" borderId="0" xfId="0" applyNumberFormat="1" applyFont="1" applyAlignment="1" applyProtection="1">
      <alignment horizontal="center" vertical="center"/>
      <protection hidden="1"/>
    </xf>
    <xf numFmtId="176" fontId="10" fillId="0" borderId="27" xfId="0" applyNumberFormat="1" applyFont="1" applyBorder="1" applyAlignment="1" applyProtection="1">
      <alignment horizontal="center" vertical="center"/>
      <protection hidden="1"/>
    </xf>
    <xf numFmtId="176" fontId="10" fillId="2" borderId="0" xfId="0" applyNumberFormat="1" applyFont="1" applyFill="1" applyAlignment="1" applyProtection="1">
      <alignment horizontal="center" vertical="center"/>
      <protection hidden="1"/>
    </xf>
    <xf numFmtId="176" fontId="42" fillId="0" borderId="29" xfId="0" applyNumberFormat="1" applyFont="1" applyBorder="1" applyAlignment="1" applyProtection="1">
      <alignment vertical="center"/>
      <protection hidden="1"/>
    </xf>
    <xf numFmtId="0" fontId="10" fillId="0" borderId="0" xfId="0" applyFont="1" applyAlignment="1" applyProtection="1">
      <alignment vertical="center"/>
      <protection hidden="1"/>
    </xf>
    <xf numFmtId="0" fontId="10" fillId="0" borderId="118" xfId="0" applyFont="1" applyBorder="1" applyAlignment="1" applyProtection="1">
      <alignment horizontal="center" vertical="center"/>
      <protection hidden="1"/>
    </xf>
    <xf numFmtId="0" fontId="10" fillId="0" borderId="14" xfId="0" applyFont="1" applyBorder="1" applyAlignment="1" applyProtection="1">
      <alignment horizontal="center" vertical="center"/>
      <protection hidden="1"/>
    </xf>
    <xf numFmtId="176" fontId="10" fillId="0" borderId="14" xfId="0" applyNumberFormat="1" applyFont="1" applyBorder="1" applyAlignment="1" applyProtection="1">
      <alignment horizontal="right" vertical="center"/>
      <protection hidden="1"/>
    </xf>
    <xf numFmtId="0" fontId="10" fillId="0" borderId="33" xfId="0" applyFont="1" applyBorder="1" applyAlignment="1" applyProtection="1">
      <alignment horizontal="center" vertical="center"/>
      <protection hidden="1"/>
    </xf>
    <xf numFmtId="176" fontId="10" fillId="0" borderId="14" xfId="0" applyNumberFormat="1" applyFont="1" applyBorder="1" applyAlignment="1" applyProtection="1">
      <alignment horizontal="center" vertical="center"/>
      <protection hidden="1"/>
    </xf>
    <xf numFmtId="176" fontId="42" fillId="0" borderId="33" xfId="0" applyNumberFormat="1" applyFont="1" applyBorder="1" applyAlignment="1" applyProtection="1">
      <alignment vertical="center"/>
      <protection hidden="1"/>
    </xf>
    <xf numFmtId="0" fontId="10" fillId="0" borderId="119" xfId="0" applyFont="1" applyBorder="1" applyAlignment="1" applyProtection="1">
      <alignment horizontal="center" vertical="center"/>
      <protection hidden="1"/>
    </xf>
    <xf numFmtId="176" fontId="10" fillId="0" borderId="0" xfId="0" applyNumberFormat="1" applyFont="1" applyAlignment="1" applyProtection="1">
      <alignment vertical="center"/>
      <protection hidden="1"/>
    </xf>
    <xf numFmtId="176" fontId="10" fillId="0" borderId="0" xfId="0" applyNumberFormat="1" applyFont="1" applyAlignment="1" applyProtection="1">
      <alignment horizontal="right" vertical="center"/>
      <protection hidden="1"/>
    </xf>
    <xf numFmtId="176" fontId="10" fillId="0" borderId="3" xfId="0" applyNumberFormat="1" applyFont="1" applyBorder="1" applyAlignment="1" applyProtection="1">
      <alignment horizontal="center" vertical="center"/>
      <protection hidden="1"/>
    </xf>
    <xf numFmtId="0" fontId="10" fillId="0" borderId="6" xfId="0" applyFont="1" applyBorder="1" applyAlignment="1" applyProtection="1">
      <alignment horizontal="center" vertical="center"/>
      <protection hidden="1"/>
    </xf>
    <xf numFmtId="176" fontId="10" fillId="0" borderId="6" xfId="0" applyNumberFormat="1" applyFont="1" applyBorder="1" applyAlignment="1" applyProtection="1">
      <alignment vertical="center"/>
      <protection hidden="1"/>
    </xf>
    <xf numFmtId="0" fontId="10" fillId="0" borderId="19" xfId="0" applyFont="1" applyBorder="1" applyAlignment="1" applyProtection="1">
      <alignment horizontal="center" vertical="center"/>
      <protection hidden="1"/>
    </xf>
    <xf numFmtId="176" fontId="10" fillId="0" borderId="19" xfId="0" applyNumberFormat="1" applyFont="1" applyBorder="1" applyAlignment="1" applyProtection="1">
      <alignment horizontal="right" vertical="center"/>
      <protection hidden="1"/>
    </xf>
    <xf numFmtId="0" fontId="10" fillId="0" borderId="30" xfId="0" applyFont="1" applyBorder="1" applyAlignment="1" applyProtection="1">
      <alignment horizontal="center" vertical="center"/>
      <protection hidden="1"/>
    </xf>
    <xf numFmtId="176" fontId="10" fillId="0" borderId="6" xfId="0" applyNumberFormat="1" applyFont="1" applyBorder="1" applyAlignment="1" applyProtection="1">
      <alignment horizontal="center" vertical="center"/>
      <protection hidden="1"/>
    </xf>
    <xf numFmtId="176" fontId="42" fillId="0" borderId="8" xfId="0" applyNumberFormat="1" applyFont="1" applyBorder="1" applyAlignment="1" applyProtection="1">
      <alignment vertical="center"/>
      <protection hidden="1"/>
    </xf>
    <xf numFmtId="176" fontId="10" fillId="0" borderId="19" xfId="0" applyNumberFormat="1" applyFont="1" applyBorder="1" applyAlignment="1" applyProtection="1">
      <alignment horizontal="center" vertical="center"/>
      <protection hidden="1"/>
    </xf>
    <xf numFmtId="176" fontId="42" fillId="0" borderId="30" xfId="0" applyNumberFormat="1" applyFont="1" applyBorder="1" applyAlignment="1" applyProtection="1">
      <alignment vertical="center"/>
      <protection hidden="1"/>
    </xf>
    <xf numFmtId="0" fontId="31" fillId="0" borderId="19" xfId="0" applyFont="1" applyBorder="1" applyAlignment="1" applyProtection="1">
      <alignment horizontal="center" vertical="center"/>
      <protection hidden="1"/>
    </xf>
    <xf numFmtId="0" fontId="31" fillId="0" borderId="30" xfId="0" applyFont="1" applyBorder="1" applyAlignment="1" applyProtection="1">
      <alignment horizontal="center" vertical="center"/>
      <protection hidden="1"/>
    </xf>
    <xf numFmtId="176" fontId="10" fillId="0" borderId="19" xfId="0" applyNumberFormat="1" applyFont="1" applyBorder="1" applyAlignment="1" applyProtection="1">
      <alignment vertical="center"/>
      <protection hidden="1"/>
    </xf>
    <xf numFmtId="0" fontId="6" fillId="0" borderId="0" xfId="0" applyFont="1" applyAlignment="1" applyProtection="1">
      <alignment horizontal="center" vertical="center"/>
      <protection hidden="1"/>
    </xf>
    <xf numFmtId="176" fontId="35" fillId="0" borderId="0" xfId="0" applyNumberFormat="1" applyFont="1" applyAlignment="1" applyProtection="1">
      <alignment horizontal="right" vertical="center"/>
      <protection hidden="1"/>
    </xf>
    <xf numFmtId="176" fontId="10" fillId="0" borderId="120" xfId="0" applyNumberFormat="1" applyFont="1" applyBorder="1" applyAlignment="1" applyProtection="1">
      <alignment horizontal="center" vertical="center"/>
      <protection hidden="1"/>
    </xf>
    <xf numFmtId="0" fontId="33" fillId="0" borderId="14" xfId="0" applyFont="1" applyBorder="1" applyAlignment="1" applyProtection="1">
      <alignment horizontal="center" vertical="center"/>
      <protection hidden="1"/>
    </xf>
    <xf numFmtId="0" fontId="32" fillId="0" borderId="0" xfId="0" applyFont="1" applyAlignment="1" applyProtection="1">
      <alignment horizontal="distributed" vertical="center"/>
      <protection hidden="1"/>
    </xf>
    <xf numFmtId="0" fontId="33" fillId="0" borderId="34" xfId="0" applyFont="1" applyBorder="1" applyAlignment="1" applyProtection="1">
      <alignment horizontal="distributed" vertical="center"/>
      <protection hidden="1"/>
    </xf>
    <xf numFmtId="0" fontId="35" fillId="0" borderId="121" xfId="0" applyFont="1" applyBorder="1" applyAlignment="1" applyProtection="1">
      <alignment vertical="center"/>
      <protection hidden="1"/>
    </xf>
    <xf numFmtId="0" fontId="35" fillId="0" borderId="122" xfId="0" applyFont="1" applyBorder="1" applyAlignment="1" applyProtection="1">
      <alignment vertical="center"/>
      <protection hidden="1"/>
    </xf>
    <xf numFmtId="0" fontId="35" fillId="0" borderId="123" xfId="0" applyFont="1" applyBorder="1" applyAlignment="1" applyProtection="1">
      <alignment vertical="center"/>
      <protection hidden="1"/>
    </xf>
    <xf numFmtId="0" fontId="35" fillId="0" borderId="124" xfId="0" applyFont="1" applyBorder="1" applyAlignment="1" applyProtection="1">
      <alignment vertical="center"/>
      <protection hidden="1"/>
    </xf>
    <xf numFmtId="0" fontId="35" fillId="0" borderId="125" xfId="0" applyFont="1" applyBorder="1" applyAlignment="1" applyProtection="1">
      <alignment vertical="center"/>
      <protection hidden="1"/>
    </xf>
    <xf numFmtId="0" fontId="35" fillId="0" borderId="126" xfId="0" applyFont="1" applyBorder="1" applyAlignment="1" applyProtection="1">
      <alignment vertical="center"/>
      <protection hidden="1"/>
    </xf>
    <xf numFmtId="0" fontId="35" fillId="0" borderId="127" xfId="0" applyFont="1" applyBorder="1" applyAlignment="1" applyProtection="1">
      <alignment vertical="center"/>
      <protection hidden="1"/>
    </xf>
    <xf numFmtId="0" fontId="35" fillId="0" borderId="128" xfId="0" applyFont="1" applyBorder="1" applyAlignment="1" applyProtection="1">
      <alignment vertical="center"/>
      <protection hidden="1"/>
    </xf>
    <xf numFmtId="0" fontId="30" fillId="0" borderId="0" xfId="0" applyFont="1" applyAlignment="1" applyProtection="1">
      <alignment vertical="center"/>
      <protection hidden="1"/>
    </xf>
    <xf numFmtId="0" fontId="36" fillId="0" borderId="0" xfId="0" applyFont="1" applyAlignment="1" applyProtection="1">
      <alignment vertical="center" textRotation="255"/>
      <protection hidden="1"/>
    </xf>
    <xf numFmtId="0" fontId="36" fillId="0" borderId="3" xfId="0" applyFont="1" applyBorder="1" applyAlignment="1" applyProtection="1">
      <alignment vertical="center" textRotation="255"/>
      <protection hidden="1"/>
    </xf>
    <xf numFmtId="0" fontId="36" fillId="0" borderId="14" xfId="0" applyFont="1" applyBorder="1" applyAlignment="1" applyProtection="1">
      <alignment vertical="center" textRotation="255"/>
      <protection hidden="1"/>
    </xf>
    <xf numFmtId="0" fontId="30" fillId="0" borderId="121" xfId="0" applyFont="1" applyBorder="1" applyAlignment="1" applyProtection="1">
      <alignment vertical="center"/>
      <protection hidden="1"/>
    </xf>
    <xf numFmtId="0" fontId="30" fillId="0" borderId="122" xfId="0" applyFont="1" applyBorder="1" applyAlignment="1" applyProtection="1">
      <alignment vertical="center"/>
      <protection hidden="1"/>
    </xf>
    <xf numFmtId="0" fontId="33" fillId="0" borderId="123" xfId="0" applyFont="1" applyBorder="1" applyAlignment="1" applyProtection="1">
      <alignment vertical="center"/>
      <protection hidden="1"/>
    </xf>
    <xf numFmtId="0" fontId="30" fillId="0" borderId="124" xfId="0" applyFont="1" applyBorder="1" applyAlignment="1" applyProtection="1">
      <alignment vertical="center"/>
      <protection hidden="1"/>
    </xf>
    <xf numFmtId="0" fontId="33" fillId="0" borderId="125" xfId="0" applyFont="1" applyBorder="1" applyAlignment="1" applyProtection="1">
      <alignment vertical="center"/>
      <protection hidden="1"/>
    </xf>
    <xf numFmtId="0" fontId="30" fillId="0" borderId="126" xfId="0" applyFont="1" applyBorder="1" applyAlignment="1" applyProtection="1">
      <alignment vertical="center"/>
      <protection hidden="1"/>
    </xf>
    <xf numFmtId="0" fontId="30" fillId="0" borderId="127" xfId="0" applyFont="1" applyBorder="1" applyAlignment="1" applyProtection="1">
      <alignment vertical="center"/>
      <protection hidden="1"/>
    </xf>
    <xf numFmtId="0" fontId="33" fillId="0" borderId="128" xfId="0" applyFont="1" applyBorder="1" applyAlignment="1" applyProtection="1">
      <alignment vertical="center"/>
      <protection hidden="1"/>
    </xf>
    <xf numFmtId="0" fontId="33" fillId="0" borderId="125" xfId="0" applyFont="1" applyBorder="1" applyAlignment="1" applyProtection="1">
      <alignment horizontal="distributed" vertical="center"/>
      <protection hidden="1"/>
    </xf>
    <xf numFmtId="0" fontId="33" fillId="0" borderId="129" xfId="0" applyFont="1" applyBorder="1" applyAlignment="1" applyProtection="1">
      <alignment horizontal="distributed" vertical="center"/>
      <protection hidden="1"/>
    </xf>
    <xf numFmtId="0" fontId="57" fillId="0" borderId="125" xfId="0" applyFont="1" applyBorder="1" applyAlignment="1" applyProtection="1">
      <alignment vertical="center" wrapText="1"/>
      <protection hidden="1"/>
    </xf>
    <xf numFmtId="0" fontId="41" fillId="0" borderId="0" xfId="0" applyFont="1" applyAlignment="1" applyProtection="1">
      <alignment vertical="center"/>
      <protection hidden="1"/>
    </xf>
    <xf numFmtId="49" fontId="58" fillId="0" borderId="0" xfId="0" applyNumberFormat="1" applyFont="1" applyAlignment="1" applyProtection="1">
      <alignment horizontal="center" vertical="center"/>
      <protection hidden="1"/>
    </xf>
    <xf numFmtId="0" fontId="33" fillId="0" borderId="0" xfId="0" applyFont="1" applyAlignment="1" applyProtection="1">
      <alignment vertical="center" textRotation="255"/>
      <protection hidden="1"/>
    </xf>
    <xf numFmtId="0" fontId="33" fillId="0" borderId="25" xfId="0" applyFont="1" applyBorder="1" applyAlignment="1" applyProtection="1">
      <alignment vertical="center" textRotation="255"/>
      <protection hidden="1"/>
    </xf>
    <xf numFmtId="176" fontId="31" fillId="3" borderId="0" xfId="0" applyNumberFormat="1" applyFont="1" applyFill="1" applyAlignment="1" applyProtection="1">
      <alignment horizontal="center" vertical="center"/>
      <protection hidden="1"/>
    </xf>
    <xf numFmtId="176" fontId="31" fillId="3" borderId="0" xfId="0" applyNumberFormat="1" applyFont="1" applyFill="1" applyAlignment="1" applyProtection="1">
      <alignment vertical="center"/>
      <protection hidden="1"/>
    </xf>
    <xf numFmtId="176" fontId="31" fillId="3" borderId="0" xfId="0" applyNumberFormat="1" applyFont="1" applyFill="1" applyAlignment="1" applyProtection="1">
      <alignment horizontal="right" vertical="center"/>
      <protection hidden="1"/>
    </xf>
    <xf numFmtId="0" fontId="59" fillId="0" borderId="0" xfId="0" applyFont="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0" xfId="0" applyFont="1" applyBorder="1" applyAlignment="1" applyProtection="1">
      <alignment horizontal="center" vertical="center"/>
      <protection hidden="1"/>
    </xf>
    <xf numFmtId="0" fontId="60" fillId="0" borderId="0" xfId="0" applyFont="1" applyAlignment="1" applyProtection="1">
      <alignment horizontal="left" vertical="center"/>
      <protection hidden="1"/>
    </xf>
    <xf numFmtId="0" fontId="56" fillId="0" borderId="0" xfId="0" applyFont="1" applyAlignment="1" applyProtection="1">
      <alignment horizontal="center" vertical="center"/>
      <protection hidden="1"/>
    </xf>
    <xf numFmtId="0" fontId="59" fillId="0" borderId="0" xfId="0" applyFont="1" applyAlignment="1" applyProtection="1">
      <alignment horizontal="distributed" vertical="center"/>
      <protection hidden="1"/>
    </xf>
    <xf numFmtId="0" fontId="59" fillId="0" borderId="131" xfId="0" applyFont="1" applyBorder="1" applyAlignment="1" applyProtection="1">
      <alignment horizontal="center" vertical="center"/>
      <protection hidden="1"/>
    </xf>
    <xf numFmtId="0" fontId="60" fillId="0" borderId="0" xfId="0" applyFont="1" applyAlignment="1" applyProtection="1">
      <alignment horizontal="left" vertical="top"/>
      <protection hidden="1"/>
    </xf>
    <xf numFmtId="0" fontId="59" fillId="0" borderId="132" xfId="0" applyFont="1" applyBorder="1" applyAlignment="1" applyProtection="1">
      <alignment horizontal="distributed" vertical="center"/>
      <protection hidden="1"/>
    </xf>
    <xf numFmtId="0" fontId="59" fillId="0" borderId="133" xfId="0" applyFont="1" applyBorder="1" applyAlignment="1" applyProtection="1">
      <alignment horizontal="center" vertical="center"/>
      <protection hidden="1"/>
    </xf>
    <xf numFmtId="0" fontId="60" fillId="0" borderId="0" xfId="0" applyFont="1" applyAlignment="1" applyProtection="1">
      <alignment horizontal="distributed" vertical="center"/>
      <protection hidden="1"/>
    </xf>
    <xf numFmtId="0" fontId="61" fillId="0" borderId="0" xfId="0" applyFont="1" applyAlignment="1" applyProtection="1">
      <alignment horizontal="distributed" vertical="center"/>
      <protection hidden="1"/>
    </xf>
    <xf numFmtId="0" fontId="5" fillId="0" borderId="134" xfId="0" applyFont="1" applyBorder="1" applyAlignment="1" applyProtection="1">
      <alignment horizontal="center" vertical="center"/>
      <protection hidden="1"/>
    </xf>
    <xf numFmtId="0" fontId="60" fillId="0" borderId="122" xfId="0" applyFont="1" applyBorder="1" applyAlignment="1" applyProtection="1">
      <alignment horizontal="distributed" vertical="center"/>
      <protection hidden="1"/>
    </xf>
    <xf numFmtId="0" fontId="60" fillId="0" borderId="127" xfId="0" applyFont="1" applyBorder="1" applyAlignment="1" applyProtection="1">
      <alignment horizontal="distributed" vertical="center"/>
      <protection hidden="1"/>
    </xf>
    <xf numFmtId="0" fontId="56" fillId="0" borderId="135" xfId="0" applyFont="1" applyBorder="1" applyAlignment="1" applyProtection="1">
      <alignment horizontal="center" vertical="center"/>
      <protection hidden="1"/>
    </xf>
    <xf numFmtId="0" fontId="56" fillId="0" borderId="136" xfId="0" applyFont="1" applyBorder="1" applyAlignment="1" applyProtection="1">
      <alignment horizontal="center" vertical="center"/>
      <protection hidden="1"/>
    </xf>
    <xf numFmtId="0" fontId="61" fillId="0" borderId="136" xfId="0" applyFont="1" applyBorder="1" applyAlignment="1" applyProtection="1">
      <alignment horizontal="center" vertical="center"/>
      <protection hidden="1"/>
    </xf>
    <xf numFmtId="0" fontId="62" fillId="0" borderId="0" xfId="0" applyFont="1" applyAlignment="1" applyProtection="1">
      <alignment horizontal="center" vertical="center"/>
      <protection hidden="1"/>
    </xf>
    <xf numFmtId="0" fontId="61" fillId="0" borderId="122" xfId="0" applyFont="1" applyBorder="1" applyAlignment="1" applyProtection="1">
      <alignment horizontal="center" vertical="center"/>
      <protection hidden="1"/>
    </xf>
    <xf numFmtId="0" fontId="56" fillId="0" borderId="123" xfId="0" applyFont="1" applyBorder="1" applyAlignment="1" applyProtection="1">
      <alignment vertical="center"/>
      <protection hidden="1"/>
    </xf>
    <xf numFmtId="176" fontId="56" fillId="0" borderId="126" xfId="0" applyNumberFormat="1" applyFont="1" applyBorder="1" applyAlignment="1" applyProtection="1">
      <alignment horizontal="right" vertical="center"/>
      <protection hidden="1"/>
    </xf>
    <xf numFmtId="0" fontId="56" fillId="0" borderId="128" xfId="0" applyFont="1" applyBorder="1" applyAlignment="1" applyProtection="1">
      <alignment vertical="center"/>
      <protection hidden="1"/>
    </xf>
    <xf numFmtId="0" fontId="56" fillId="0" borderId="137" xfId="0" applyFont="1" applyBorder="1" applyAlignment="1" applyProtection="1">
      <alignment horizontal="center" vertical="center"/>
      <protection hidden="1"/>
    </xf>
    <xf numFmtId="0" fontId="56" fillId="0" borderId="125" xfId="0" applyFont="1" applyBorder="1" applyAlignment="1" applyProtection="1">
      <alignment vertical="center"/>
      <protection hidden="1"/>
    </xf>
    <xf numFmtId="176" fontId="56" fillId="0" borderId="138" xfId="0" applyNumberFormat="1" applyFont="1" applyBorder="1" applyAlignment="1" applyProtection="1">
      <alignment horizontal="right" vertical="center"/>
      <protection hidden="1"/>
    </xf>
    <xf numFmtId="0" fontId="56" fillId="0" borderId="139" xfId="0" applyFont="1" applyBorder="1" applyAlignment="1" applyProtection="1">
      <alignment vertical="center"/>
      <protection hidden="1"/>
    </xf>
    <xf numFmtId="0" fontId="2" fillId="0" borderId="0" xfId="0" applyFont="1" applyAlignment="1" applyProtection="1">
      <alignment horizontal="center" vertical="center"/>
      <protection hidden="1"/>
    </xf>
    <xf numFmtId="0" fontId="63" fillId="0" borderId="128" xfId="0" applyFont="1" applyBorder="1" applyAlignment="1" applyProtection="1">
      <alignment vertical="center"/>
      <protection hidden="1"/>
    </xf>
    <xf numFmtId="0" fontId="56" fillId="0" borderId="0" xfId="0" applyFont="1" applyAlignment="1" applyProtection="1">
      <alignment horizontal="left" vertical="center"/>
      <protection hidden="1"/>
    </xf>
    <xf numFmtId="0" fontId="60" fillId="0" borderId="135" xfId="0" applyFont="1" applyBorder="1" applyAlignment="1" applyProtection="1">
      <alignment horizontal="right" vertical="center"/>
      <protection hidden="1"/>
    </xf>
    <xf numFmtId="176" fontId="4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4" fillId="0" borderId="0" xfId="0" applyFont="1" applyAlignment="1" applyProtection="1">
      <alignment horizontal="center" vertical="center"/>
      <protection hidden="1"/>
    </xf>
    <xf numFmtId="0" fontId="45" fillId="0" borderId="0" xfId="0" applyFont="1" applyAlignment="1" applyProtection="1">
      <alignment horizontal="center" vertical="center"/>
      <protection hidden="1"/>
    </xf>
    <xf numFmtId="0" fontId="63" fillId="0" borderId="0" xfId="0" applyFont="1" applyProtection="1">
      <protection hidden="1"/>
    </xf>
    <xf numFmtId="0" fontId="2" fillId="0" borderId="0" xfId="0" applyFont="1" applyProtection="1">
      <protection hidden="1"/>
    </xf>
    <xf numFmtId="0" fontId="4" fillId="0" borderId="0" xfId="0" applyFont="1" applyAlignment="1" applyProtection="1">
      <alignment vertical="center" shrinkToFit="1"/>
      <protection hidden="1"/>
    </xf>
    <xf numFmtId="0" fontId="5" fillId="0" borderId="0" xfId="0" applyFont="1" applyAlignment="1" applyProtection="1">
      <alignment vertical="center" shrinkToFit="1"/>
      <protection hidden="1"/>
    </xf>
    <xf numFmtId="0" fontId="5" fillId="0" borderId="127" xfId="0" applyFont="1" applyBorder="1" applyAlignment="1" applyProtection="1">
      <alignment vertical="center" shrinkToFit="1"/>
      <protection hidden="1"/>
    </xf>
    <xf numFmtId="0" fontId="59" fillId="0" borderId="121" xfId="0" applyFont="1" applyBorder="1" applyAlignment="1" applyProtection="1">
      <alignment horizontal="center" vertical="center"/>
      <protection hidden="1"/>
    </xf>
    <xf numFmtId="176" fontId="63" fillId="0" borderId="122" xfId="0" applyNumberFormat="1" applyFont="1" applyBorder="1" applyProtection="1">
      <protection hidden="1"/>
    </xf>
    <xf numFmtId="176" fontId="63" fillId="0" borderId="121" xfId="0" applyNumberFormat="1" applyFont="1" applyBorder="1" applyAlignment="1" applyProtection="1">
      <alignment vertical="center"/>
      <protection hidden="1"/>
    </xf>
    <xf numFmtId="176" fontId="63" fillId="0" borderId="122" xfId="0" applyNumberFormat="1" applyFont="1" applyBorder="1" applyAlignment="1" applyProtection="1">
      <alignment vertical="center"/>
      <protection hidden="1"/>
    </xf>
    <xf numFmtId="0" fontId="5" fillId="0" borderId="127" xfId="0" applyFont="1" applyBorder="1" applyAlignment="1" applyProtection="1">
      <alignment horizontal="center" vertical="center"/>
      <protection hidden="1"/>
    </xf>
    <xf numFmtId="0" fontId="2" fillId="0" borderId="123" xfId="0" applyFont="1" applyBorder="1" applyAlignment="1" applyProtection="1">
      <alignment vertical="center"/>
      <protection hidden="1"/>
    </xf>
    <xf numFmtId="0" fontId="2" fillId="0" borderId="128" xfId="0" applyFont="1" applyBorder="1" applyAlignment="1" applyProtection="1">
      <alignment vertical="center"/>
      <protection hidden="1"/>
    </xf>
    <xf numFmtId="0" fontId="63" fillId="0" borderId="0" xfId="0" applyFont="1" applyAlignment="1" applyProtection="1">
      <alignment vertical="center"/>
      <protection hidden="1"/>
    </xf>
    <xf numFmtId="0" fontId="59" fillId="0" borderId="140" xfId="0" applyFont="1" applyBorder="1" applyAlignment="1" applyProtection="1">
      <alignment horizontal="center" vertical="center"/>
      <protection hidden="1"/>
    </xf>
    <xf numFmtId="0" fontId="64" fillId="0" borderId="0" xfId="0" applyFont="1" applyAlignment="1" applyProtection="1">
      <alignment vertical="center"/>
      <protection hidden="1"/>
    </xf>
    <xf numFmtId="0" fontId="64" fillId="0" borderId="0" xfId="0" applyFont="1" applyAlignment="1" applyProtection="1">
      <alignment horizontal="left" vertical="center"/>
      <protection hidden="1"/>
    </xf>
    <xf numFmtId="49" fontId="59" fillId="0" borderId="0" xfId="0" applyNumberFormat="1" applyFont="1" applyAlignment="1" applyProtection="1">
      <alignment horizontal="center" vertical="center"/>
      <protection hidden="1"/>
    </xf>
    <xf numFmtId="176" fontId="59" fillId="0" borderId="0" xfId="0" applyNumberFormat="1" applyFont="1" applyAlignment="1" applyProtection="1">
      <alignment horizontal="right" vertical="center"/>
      <protection hidden="1"/>
    </xf>
    <xf numFmtId="0" fontId="59" fillId="0" borderId="141" xfId="0" applyFont="1" applyBorder="1" applyAlignment="1" applyProtection="1">
      <alignment vertical="center" wrapText="1"/>
      <protection hidden="1"/>
    </xf>
    <xf numFmtId="0" fontId="59" fillId="0" borderId="135" xfId="0" applyFont="1" applyBorder="1" applyAlignment="1" applyProtection="1">
      <alignment vertical="center" wrapText="1"/>
      <protection hidden="1"/>
    </xf>
    <xf numFmtId="0" fontId="59" fillId="0" borderId="126" xfId="0" applyFont="1" applyBorder="1" applyAlignment="1" applyProtection="1">
      <alignment vertical="center" wrapText="1"/>
      <protection hidden="1"/>
    </xf>
    <xf numFmtId="0" fontId="59" fillId="0" borderId="142" xfId="0" applyFont="1" applyBorder="1" applyAlignment="1" applyProtection="1">
      <alignment vertical="center" wrapText="1"/>
      <protection hidden="1"/>
    </xf>
    <xf numFmtId="0" fontId="59" fillId="0" borderId="121" xfId="0" applyFont="1" applyBorder="1" applyAlignment="1" applyProtection="1">
      <alignment vertical="center"/>
      <protection hidden="1"/>
    </xf>
    <xf numFmtId="0" fontId="59" fillId="0" borderId="122" xfId="0" applyFont="1" applyBorder="1" applyAlignment="1" applyProtection="1">
      <alignment vertical="center"/>
      <protection hidden="1"/>
    </xf>
    <xf numFmtId="0" fontId="61" fillId="0" borderId="123" xfId="0" applyFont="1" applyBorder="1" applyAlignment="1" applyProtection="1">
      <alignment horizontal="center" vertical="center"/>
      <protection hidden="1"/>
    </xf>
    <xf numFmtId="0" fontId="61" fillId="0" borderId="123" xfId="0" applyFont="1" applyBorder="1" applyAlignment="1" applyProtection="1">
      <alignment horizontal="right" vertical="center"/>
      <protection hidden="1"/>
    </xf>
    <xf numFmtId="0" fontId="60" fillId="0" borderId="122" xfId="0" applyFont="1" applyBorder="1" applyAlignment="1" applyProtection="1">
      <alignment horizontal="right" vertical="center"/>
      <protection hidden="1"/>
    </xf>
    <xf numFmtId="0" fontId="60" fillId="0" borderId="123" xfId="0" applyFont="1" applyBorder="1" applyAlignment="1" applyProtection="1">
      <alignment horizontal="right" vertical="center"/>
      <protection hidden="1"/>
    </xf>
    <xf numFmtId="0" fontId="61" fillId="0" borderId="121" xfId="0" applyFont="1" applyBorder="1" applyAlignment="1" applyProtection="1">
      <alignment horizontal="center" vertical="center"/>
      <protection hidden="1"/>
    </xf>
    <xf numFmtId="0" fontId="65" fillId="0" borderId="0" xfId="0" applyFont="1" applyAlignment="1" applyProtection="1">
      <alignment vertical="top" textRotation="255"/>
      <protection hidden="1"/>
    </xf>
    <xf numFmtId="0" fontId="10" fillId="0" borderId="143" xfId="0" applyFont="1" applyBorder="1" applyAlignment="1" applyProtection="1">
      <alignment horizontal="center" vertical="center"/>
      <protection hidden="1"/>
    </xf>
    <xf numFmtId="0" fontId="35" fillId="0" borderId="0" xfId="0" applyFont="1" applyAlignment="1" applyProtection="1">
      <alignment horizontal="distributed" vertical="center"/>
      <protection hidden="1"/>
    </xf>
    <xf numFmtId="176" fontId="10" fillId="0" borderId="3" xfId="0" applyNumberFormat="1" applyFont="1" applyBorder="1" applyAlignment="1" applyProtection="1">
      <alignment horizontal="right" vertical="center"/>
      <protection hidden="1"/>
    </xf>
    <xf numFmtId="176" fontId="10" fillId="0" borderId="6" xfId="0" applyNumberFormat="1" applyFont="1" applyBorder="1" applyAlignment="1" applyProtection="1">
      <alignment horizontal="right" vertical="center"/>
      <protection hidden="1"/>
    </xf>
    <xf numFmtId="0" fontId="10" fillId="0" borderId="27" xfId="0" applyFont="1" applyBorder="1" applyAlignment="1" applyProtection="1">
      <alignment horizontal="right" vertical="center"/>
      <protection hidden="1"/>
    </xf>
    <xf numFmtId="0" fontId="10" fillId="0" borderId="14" xfId="0" applyFont="1" applyBorder="1" applyAlignment="1" applyProtection="1">
      <alignment horizontal="right" vertical="center"/>
      <protection hidden="1"/>
    </xf>
    <xf numFmtId="0" fontId="10" fillId="0" borderId="0" xfId="0" applyFont="1" applyAlignment="1" applyProtection="1">
      <alignment horizontal="right" vertical="center"/>
      <protection hidden="1"/>
    </xf>
    <xf numFmtId="0" fontId="10" fillId="0" borderId="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10" fillId="0" borderId="19" xfId="0" applyFont="1" applyBorder="1" applyAlignment="1" applyProtection="1">
      <alignment horizontal="right" vertical="center"/>
      <protection hidden="1"/>
    </xf>
    <xf numFmtId="0" fontId="47" fillId="0" borderId="0" xfId="0" applyFont="1" applyAlignment="1" applyProtection="1">
      <alignment horizontal="center" vertical="center"/>
      <protection hidden="1"/>
    </xf>
    <xf numFmtId="0" fontId="61" fillId="0" borderId="0" xfId="0" applyFont="1" applyAlignment="1" applyProtection="1">
      <alignment horizontal="center" vertical="center"/>
      <protection hidden="1"/>
    </xf>
    <xf numFmtId="176" fontId="35" fillId="0" borderId="119" xfId="0" applyNumberFormat="1" applyFont="1" applyBorder="1" applyAlignment="1" applyProtection="1">
      <alignment vertical="center"/>
      <protection hidden="1"/>
    </xf>
    <xf numFmtId="176" fontId="10" fillId="0" borderId="119" xfId="0" applyNumberFormat="1" applyFont="1" applyBorder="1" applyAlignment="1" applyProtection="1">
      <alignment horizontal="right" vertical="center"/>
      <protection hidden="1"/>
    </xf>
    <xf numFmtId="176" fontId="10" fillId="0" borderId="119" xfId="0" applyNumberFormat="1" applyFont="1" applyBorder="1" applyAlignment="1" applyProtection="1">
      <alignment horizontal="center" vertical="center"/>
      <protection hidden="1"/>
    </xf>
    <xf numFmtId="176" fontId="42" fillId="0" borderId="144" xfId="0" applyNumberFormat="1" applyFont="1" applyBorder="1" applyAlignment="1" applyProtection="1">
      <alignment vertical="center"/>
      <protection hidden="1"/>
    </xf>
    <xf numFmtId="176" fontId="35" fillId="0" borderId="145" xfId="0" applyNumberFormat="1" applyFont="1" applyBorder="1" applyAlignment="1" applyProtection="1">
      <alignment vertical="center"/>
      <protection hidden="1"/>
    </xf>
    <xf numFmtId="176" fontId="10" fillId="0" borderId="145" xfId="0" applyNumberFormat="1" applyFont="1" applyBorder="1" applyAlignment="1" applyProtection="1">
      <alignment horizontal="right" vertical="center"/>
      <protection hidden="1"/>
    </xf>
    <xf numFmtId="176" fontId="10" fillId="0" borderId="145" xfId="0" applyNumberFormat="1" applyFont="1" applyBorder="1" applyAlignment="1" applyProtection="1">
      <alignment horizontal="center" vertical="center"/>
      <protection hidden="1"/>
    </xf>
    <xf numFmtId="176" fontId="42" fillId="0" borderId="146" xfId="0" applyNumberFormat="1" applyFont="1" applyBorder="1" applyAlignment="1" applyProtection="1">
      <alignment vertical="center"/>
      <protection hidden="1"/>
    </xf>
    <xf numFmtId="176" fontId="35" fillId="0" borderId="126" xfId="0" applyNumberFormat="1" applyFont="1" applyBorder="1" applyAlignment="1" applyProtection="1">
      <alignment vertical="center"/>
      <protection hidden="1"/>
    </xf>
    <xf numFmtId="176" fontId="35" fillId="0" borderId="127" xfId="0" applyNumberFormat="1" applyFont="1" applyBorder="1" applyAlignment="1" applyProtection="1">
      <alignment vertical="center"/>
      <protection hidden="1"/>
    </xf>
    <xf numFmtId="176" fontId="10" fillId="0" borderId="127" xfId="0" applyNumberFormat="1" applyFont="1" applyBorder="1" applyAlignment="1" applyProtection="1">
      <alignment horizontal="right" vertical="center"/>
      <protection hidden="1"/>
    </xf>
    <xf numFmtId="176" fontId="10" fillId="0" borderId="127" xfId="0" applyNumberFormat="1" applyFont="1" applyBorder="1" applyAlignment="1" applyProtection="1">
      <alignment horizontal="center" vertical="center"/>
      <protection hidden="1"/>
    </xf>
    <xf numFmtId="176" fontId="42" fillId="0" borderId="147" xfId="0" applyNumberFormat="1" applyFont="1" applyBorder="1" applyAlignment="1" applyProtection="1">
      <alignment vertical="center"/>
      <protection hidden="1"/>
    </xf>
    <xf numFmtId="176" fontId="35" fillId="0" borderId="148" xfId="0" applyNumberFormat="1" applyFont="1" applyBorder="1" applyAlignment="1" applyProtection="1">
      <alignment vertical="center"/>
      <protection hidden="1"/>
    </xf>
    <xf numFmtId="176" fontId="35" fillId="0" borderId="10" xfId="0" applyNumberFormat="1" applyFont="1" applyBorder="1" applyAlignment="1" applyProtection="1">
      <alignment vertical="center"/>
      <protection hidden="1"/>
    </xf>
    <xf numFmtId="0" fontId="36" fillId="0" borderId="19" xfId="0" applyFont="1" applyBorder="1" applyAlignment="1" applyProtection="1">
      <alignment horizontal="left" vertical="center" wrapText="1"/>
      <protection hidden="1"/>
    </xf>
    <xf numFmtId="176" fontId="35" fillId="0" borderId="16" xfId="0" applyNumberFormat="1" applyFont="1" applyBorder="1" applyAlignment="1" applyProtection="1">
      <alignment vertical="center"/>
      <protection hidden="1"/>
    </xf>
    <xf numFmtId="0" fontId="7" fillId="0" borderId="14" xfId="0" applyFont="1" applyBorder="1" applyAlignment="1" applyProtection="1">
      <alignment vertical="center" shrinkToFit="1"/>
      <protection hidden="1"/>
    </xf>
    <xf numFmtId="0" fontId="7" fillId="0" borderId="14" xfId="0" applyFont="1" applyBorder="1" applyAlignment="1" applyProtection="1">
      <alignment horizontal="distributed" vertical="center" shrinkToFit="1"/>
      <protection hidden="1"/>
    </xf>
    <xf numFmtId="0" fontId="5" fillId="0" borderId="3" xfId="0" applyFont="1" applyBorder="1" applyAlignment="1" applyProtection="1">
      <alignment vertical="center" shrinkToFit="1"/>
      <protection hidden="1"/>
    </xf>
    <xf numFmtId="0" fontId="5" fillId="0" borderId="0" xfId="0" applyFont="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14" xfId="0" applyFont="1" applyBorder="1" applyAlignment="1" applyProtection="1">
      <alignment horizontal="center" vertical="center" shrinkToFit="1"/>
      <protection hidden="1"/>
    </xf>
    <xf numFmtId="0" fontId="59" fillId="0" borderId="132" xfId="0" applyFont="1" applyBorder="1" applyAlignment="1" applyProtection="1">
      <alignment horizontal="center" vertical="center"/>
      <protection hidden="1"/>
    </xf>
    <xf numFmtId="176" fontId="6" fillId="0" borderId="0" xfId="0" applyNumberFormat="1" applyFont="1" applyAlignment="1" applyProtection="1">
      <alignment horizontal="right" vertical="center"/>
      <protection hidden="1"/>
    </xf>
    <xf numFmtId="0" fontId="66" fillId="0" borderId="136" xfId="0" applyFont="1" applyBorder="1" applyAlignment="1" applyProtection="1">
      <alignment horizontal="center" vertical="center"/>
      <protection hidden="1"/>
    </xf>
    <xf numFmtId="0" fontId="5" fillId="0" borderId="132" xfId="0" applyFont="1" applyBorder="1" applyAlignment="1" applyProtection="1">
      <alignment horizontal="distributed" vertical="center"/>
      <protection hidden="1"/>
    </xf>
    <xf numFmtId="0" fontId="60" fillId="0" borderId="125"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136" xfId="0" applyFont="1" applyBorder="1" applyAlignment="1" applyProtection="1">
      <alignment horizontal="center" vertical="center"/>
      <protection hidden="1"/>
    </xf>
    <xf numFmtId="0" fontId="60" fillId="0" borderId="136" xfId="0" applyFont="1" applyBorder="1" applyAlignment="1" applyProtection="1">
      <alignment horizontal="left" vertical="center"/>
      <protection hidden="1"/>
    </xf>
    <xf numFmtId="0" fontId="56" fillId="0" borderId="149" xfId="0" applyFont="1" applyBorder="1" applyAlignment="1" applyProtection="1">
      <alignment horizontal="center" vertical="center"/>
      <protection hidden="1"/>
    </xf>
    <xf numFmtId="0" fontId="61" fillId="0" borderId="149" xfId="0" applyFont="1" applyBorder="1" applyAlignment="1" applyProtection="1">
      <alignment vertical="center"/>
      <protection hidden="1"/>
    </xf>
    <xf numFmtId="176" fontId="5" fillId="0" borderId="0" xfId="0" applyNumberFormat="1" applyFont="1" applyAlignment="1" applyProtection="1">
      <alignment horizontal="right" vertical="center"/>
      <protection hidden="1"/>
    </xf>
    <xf numFmtId="0" fontId="60" fillId="0" borderId="119" xfId="0" applyFont="1" applyBorder="1" applyAlignment="1" applyProtection="1">
      <alignment horizontal="right" vertical="center"/>
      <protection hidden="1"/>
    </xf>
    <xf numFmtId="176" fontId="5" fillId="0" borderId="0" xfId="0" applyNumberFormat="1" applyFont="1" applyAlignment="1" applyProtection="1">
      <alignment horizontal="center" vertical="center" wrapText="1"/>
      <protection hidden="1"/>
    </xf>
    <xf numFmtId="176" fontId="2" fillId="0" borderId="127" xfId="0" applyNumberFormat="1" applyFont="1" applyBorder="1" applyAlignment="1" applyProtection="1">
      <alignment vertical="center" wrapText="1"/>
      <protection hidden="1"/>
    </xf>
    <xf numFmtId="176" fontId="5" fillId="0" borderId="122" xfId="0" applyNumberFormat="1" applyFont="1" applyBorder="1" applyAlignment="1" applyProtection="1">
      <alignment vertical="center" wrapText="1"/>
      <protection hidden="1"/>
    </xf>
    <xf numFmtId="176" fontId="5" fillId="0" borderId="0" xfId="0" applyNumberFormat="1" applyFont="1" applyAlignment="1" applyProtection="1">
      <alignment vertical="center" wrapText="1"/>
      <protection hidden="1"/>
    </xf>
    <xf numFmtId="0" fontId="5" fillId="0" borderId="125" xfId="0" applyFont="1" applyBorder="1" applyAlignment="1" applyProtection="1">
      <alignment horizontal="center" vertical="center"/>
      <protection hidden="1"/>
    </xf>
    <xf numFmtId="0" fontId="60" fillId="0" borderId="0" xfId="0" applyFont="1" applyAlignment="1" applyProtection="1">
      <alignment vertical="center"/>
      <protection hidden="1"/>
    </xf>
    <xf numFmtId="0" fontId="60" fillId="0" borderId="0" xfId="0" applyFont="1" applyAlignment="1" applyProtection="1">
      <alignment vertical="top"/>
      <protection hidden="1"/>
    </xf>
    <xf numFmtId="0" fontId="5" fillId="0" borderId="132" xfId="0" applyFont="1" applyBorder="1" applyAlignment="1" applyProtection="1">
      <alignment horizontal="center" vertical="center"/>
      <protection hidden="1"/>
    </xf>
    <xf numFmtId="0" fontId="35" fillId="0" borderId="124" xfId="0" applyFont="1" applyBorder="1" applyAlignment="1" applyProtection="1">
      <alignment horizontal="center" vertical="center"/>
      <protection hidden="1"/>
    </xf>
    <xf numFmtId="0" fontId="59" fillId="0" borderId="122" xfId="0" applyFont="1" applyBorder="1" applyAlignment="1" applyProtection="1">
      <alignment horizontal="center" vertical="center"/>
      <protection hidden="1"/>
    </xf>
    <xf numFmtId="0" fontId="59" fillId="0" borderId="122" xfId="0" applyFont="1" applyBorder="1" applyAlignment="1" applyProtection="1">
      <alignment horizontal="distributed" vertical="center" indent="1"/>
      <protection hidden="1"/>
    </xf>
    <xf numFmtId="176" fontId="59" fillId="0" borderId="0" xfId="0" applyNumberFormat="1" applyFont="1" applyAlignment="1" applyProtection="1">
      <alignment horizontal="center" vertical="center"/>
      <protection hidden="1"/>
    </xf>
    <xf numFmtId="0" fontId="56" fillId="0" borderId="124" xfId="0" applyFont="1" applyBorder="1" applyAlignment="1" applyProtection="1">
      <alignment horizontal="center" vertical="center"/>
      <protection hidden="1"/>
    </xf>
    <xf numFmtId="176" fontId="6" fillId="0" borderId="127" xfId="0" applyNumberFormat="1" applyFont="1" applyBorder="1" applyAlignment="1" applyProtection="1">
      <alignment horizontal="right" vertical="center"/>
      <protection hidden="1"/>
    </xf>
    <xf numFmtId="176" fontId="6" fillId="0" borderId="35" xfId="0" applyNumberFormat="1" applyFont="1" applyBorder="1" applyAlignment="1" applyProtection="1">
      <alignment horizontal="right" vertical="center"/>
      <protection hidden="1"/>
    </xf>
    <xf numFmtId="0" fontId="56" fillId="0" borderId="125" xfId="0" applyFont="1" applyBorder="1" applyAlignment="1" applyProtection="1">
      <alignment horizontal="center" vertical="center"/>
      <protection hidden="1"/>
    </xf>
    <xf numFmtId="0" fontId="56" fillId="0" borderId="122" xfId="0" applyFont="1" applyBorder="1" applyAlignment="1" applyProtection="1">
      <alignment horizontal="center" vertical="center"/>
      <protection hidden="1"/>
    </xf>
    <xf numFmtId="0" fontId="56" fillId="0" borderId="127" xfId="0" applyFont="1" applyBorder="1" applyAlignment="1" applyProtection="1">
      <alignment horizontal="center" vertical="center"/>
      <protection hidden="1"/>
    </xf>
    <xf numFmtId="0" fontId="56" fillId="0" borderId="35" xfId="0" applyFont="1" applyBorder="1" applyAlignment="1" applyProtection="1">
      <alignment horizontal="center" vertical="center"/>
      <protection hidden="1"/>
    </xf>
    <xf numFmtId="0" fontId="56" fillId="0" borderId="0" xfId="0" applyFont="1" applyAlignment="1" applyProtection="1">
      <alignment horizontal="distributed" vertical="center"/>
      <protection hidden="1"/>
    </xf>
    <xf numFmtId="0" fontId="59" fillId="0" borderId="127" xfId="0" applyFont="1" applyBorder="1" applyAlignment="1" applyProtection="1">
      <alignment horizontal="center" vertical="center"/>
      <protection hidden="1"/>
    </xf>
    <xf numFmtId="0" fontId="59" fillId="0" borderId="150" xfId="0" applyFont="1" applyBorder="1" applyAlignment="1" applyProtection="1">
      <alignment horizontal="center" vertical="center"/>
      <protection hidden="1"/>
    </xf>
    <xf numFmtId="0" fontId="59" fillId="0" borderId="151" xfId="0" applyFont="1" applyBorder="1" applyAlignment="1" applyProtection="1">
      <alignment horizontal="center" vertical="center"/>
      <protection hidden="1"/>
    </xf>
    <xf numFmtId="49" fontId="67" fillId="0" borderId="0" xfId="0" applyNumberFormat="1" applyFont="1" applyAlignment="1" applyProtection="1">
      <alignment horizontal="center"/>
      <protection hidden="1"/>
    </xf>
    <xf numFmtId="176" fontId="60" fillId="0" borderId="121" xfId="0" applyNumberFormat="1" applyFont="1" applyBorder="1" applyAlignment="1" applyProtection="1">
      <alignment vertical="center"/>
      <protection hidden="1"/>
    </xf>
    <xf numFmtId="176" fontId="60" fillId="0" borderId="152" xfId="0" applyNumberFormat="1" applyFont="1" applyBorder="1" applyAlignment="1" applyProtection="1">
      <alignment vertical="center" wrapText="1"/>
      <protection hidden="1"/>
    </xf>
    <xf numFmtId="176" fontId="2" fillId="0" borderId="127" xfId="0" applyNumberFormat="1" applyFont="1" applyBorder="1" applyAlignment="1" applyProtection="1">
      <alignment horizontal="right" vertical="center" wrapText="1"/>
      <protection hidden="1"/>
    </xf>
    <xf numFmtId="176" fontId="2" fillId="0" borderId="145" xfId="0" applyNumberFormat="1" applyFont="1" applyBorder="1" applyAlignment="1" applyProtection="1">
      <alignment horizontal="center" vertical="center"/>
      <protection hidden="1"/>
    </xf>
    <xf numFmtId="0" fontId="5" fillId="0" borderId="145" xfId="0" applyFont="1" applyBorder="1" applyAlignment="1" applyProtection="1">
      <alignment horizontal="center" vertical="center"/>
      <protection hidden="1"/>
    </xf>
    <xf numFmtId="0" fontId="22" fillId="0" borderId="0" xfId="0" applyFont="1" applyAlignment="1" applyProtection="1">
      <alignment horizontal="distributed" vertical="center"/>
      <protection hidden="1"/>
    </xf>
    <xf numFmtId="0" fontId="2" fillId="4" borderId="0" xfId="0" applyFont="1" applyFill="1" applyProtection="1">
      <protection hidden="1"/>
    </xf>
    <xf numFmtId="0" fontId="11" fillId="4" borderId="0" xfId="0" applyFont="1" applyFill="1" applyAlignment="1" applyProtection="1">
      <alignment horizontal="right"/>
      <protection hidden="1"/>
    </xf>
    <xf numFmtId="0" fontId="10" fillId="4" borderId="0" xfId="0" applyFont="1" applyFill="1" applyAlignment="1" applyProtection="1">
      <alignment horizontal="left"/>
      <protection hidden="1"/>
    </xf>
    <xf numFmtId="0" fontId="9" fillId="4" borderId="0" xfId="0" applyFont="1" applyFill="1" applyAlignment="1" applyProtection="1">
      <alignment horizontal="center"/>
      <protection hidden="1"/>
    </xf>
    <xf numFmtId="0" fontId="3" fillId="4" borderId="0" xfId="0" applyFont="1" applyFill="1" applyProtection="1">
      <protection hidden="1"/>
    </xf>
    <xf numFmtId="0" fontId="8" fillId="4" borderId="0" xfId="0" applyFont="1" applyFill="1" applyAlignment="1" applyProtection="1">
      <alignment horizontal="left"/>
      <protection hidden="1"/>
    </xf>
    <xf numFmtId="0" fontId="5" fillId="4" borderId="0" xfId="0" applyFont="1" applyFill="1" applyProtection="1">
      <protection hidden="1"/>
    </xf>
    <xf numFmtId="0" fontId="2" fillId="4" borderId="36" xfId="0" applyFont="1" applyFill="1" applyBorder="1" applyAlignment="1" applyProtection="1">
      <alignment horizontal="center"/>
      <protection hidden="1"/>
    </xf>
    <xf numFmtId="0" fontId="2" fillId="4" borderId="20" xfId="0" applyFont="1" applyFill="1" applyBorder="1" applyAlignment="1" applyProtection="1">
      <alignment horizontal="center" vertical="top"/>
      <protection hidden="1"/>
    </xf>
    <xf numFmtId="0" fontId="2" fillId="4" borderId="0" xfId="0" applyFont="1" applyFill="1" applyAlignment="1" applyProtection="1">
      <alignment vertical="center"/>
      <protection hidden="1"/>
    </xf>
    <xf numFmtId="0" fontId="5" fillId="4" borderId="0" xfId="0" applyFont="1" applyFill="1" applyAlignment="1" applyProtection="1">
      <alignment horizontal="right"/>
      <protection hidden="1"/>
    </xf>
    <xf numFmtId="0" fontId="5" fillId="4" borderId="0" xfId="0" applyFont="1" applyFill="1" applyAlignment="1" applyProtection="1">
      <alignment horizontal="left"/>
      <protection hidden="1"/>
    </xf>
    <xf numFmtId="0" fontId="2" fillId="4" borderId="0" xfId="0" applyFont="1" applyFill="1" applyAlignment="1" applyProtection="1">
      <alignment horizontal="center" vertical="center"/>
      <protection hidden="1"/>
    </xf>
    <xf numFmtId="0" fontId="2" fillId="4" borderId="0" xfId="0" applyFont="1" applyFill="1" applyAlignment="1" applyProtection="1">
      <alignment horizontal="left" vertical="center"/>
      <protection hidden="1"/>
    </xf>
    <xf numFmtId="0" fontId="12" fillId="4" borderId="0" xfId="0" applyFont="1" applyFill="1" applyAlignment="1" applyProtection="1">
      <alignment horizontal="right"/>
      <protection hidden="1"/>
    </xf>
    <xf numFmtId="0" fontId="6" fillId="4" borderId="0" xfId="0" applyFont="1" applyFill="1" applyAlignment="1" applyProtection="1">
      <alignment horizontal="right"/>
      <protection hidden="1"/>
    </xf>
    <xf numFmtId="0" fontId="6" fillId="4" borderId="0" xfId="0" applyFont="1" applyFill="1" applyAlignment="1" applyProtection="1">
      <alignment horizontal="center"/>
      <protection hidden="1"/>
    </xf>
    <xf numFmtId="0" fontId="6" fillId="4" borderId="0" xfId="0" applyFont="1" applyFill="1" applyAlignment="1" applyProtection="1">
      <alignment horizontal="left"/>
      <protection hidden="1"/>
    </xf>
    <xf numFmtId="0" fontId="3" fillId="4" borderId="0" xfId="0" applyFont="1" applyFill="1" applyAlignment="1" applyProtection="1">
      <alignment horizontal="left"/>
      <protection hidden="1"/>
    </xf>
    <xf numFmtId="0" fontId="7" fillId="4" borderId="0" xfId="0" applyFont="1" applyFill="1" applyAlignment="1" applyProtection="1">
      <alignment horizontal="right"/>
      <protection hidden="1"/>
    </xf>
    <xf numFmtId="0" fontId="2" fillId="4" borderId="0" xfId="0" applyFont="1" applyFill="1" applyAlignment="1" applyProtection="1">
      <alignment horizontal="center"/>
      <protection hidden="1"/>
    </xf>
    <xf numFmtId="0" fontId="7" fillId="4" borderId="0" xfId="0" applyFont="1" applyFill="1" applyAlignment="1" applyProtection="1">
      <alignment horizontal="center"/>
      <protection hidden="1"/>
    </xf>
    <xf numFmtId="0" fontId="7" fillId="4" borderId="0" xfId="0" applyFont="1" applyFill="1" applyAlignment="1" applyProtection="1">
      <alignment horizontal="left"/>
      <protection hidden="1"/>
    </xf>
    <xf numFmtId="0" fontId="7" fillId="4" borderId="37" xfId="0" applyFont="1" applyFill="1" applyBorder="1" applyAlignment="1" applyProtection="1">
      <alignment horizontal="center" vertical="center"/>
      <protection hidden="1"/>
    </xf>
    <xf numFmtId="0" fontId="2" fillId="4" borderId="38" xfId="0" applyFont="1" applyFill="1" applyBorder="1" applyAlignment="1" applyProtection="1">
      <alignment horizontal="center"/>
      <protection hidden="1"/>
    </xf>
    <xf numFmtId="0" fontId="2" fillId="4" borderId="39" xfId="0" applyFont="1" applyFill="1" applyBorder="1" applyAlignment="1" applyProtection="1">
      <alignment horizontal="center"/>
      <protection hidden="1"/>
    </xf>
    <xf numFmtId="0" fontId="2" fillId="4" borderId="40" xfId="0" applyFont="1" applyFill="1" applyBorder="1" applyAlignment="1" applyProtection="1">
      <alignment horizontal="center" vertical="center"/>
      <protection hidden="1"/>
    </xf>
    <xf numFmtId="176" fontId="14" fillId="4" borderId="41" xfId="0" applyNumberFormat="1" applyFont="1" applyFill="1" applyBorder="1" applyAlignment="1" applyProtection="1">
      <alignment horizontal="right" vertical="center"/>
      <protection hidden="1"/>
    </xf>
    <xf numFmtId="0" fontId="29" fillId="4" borderId="38" xfId="0" applyFont="1" applyFill="1" applyBorder="1" applyAlignment="1" applyProtection="1">
      <alignment horizontal="center" vertical="center"/>
      <protection hidden="1"/>
    </xf>
    <xf numFmtId="0" fontId="29" fillId="4" borderId="42" xfId="0" applyFont="1" applyFill="1" applyBorder="1" applyAlignment="1" applyProtection="1">
      <alignment horizontal="center" vertical="center"/>
      <protection hidden="1"/>
    </xf>
    <xf numFmtId="0" fontId="2" fillId="4" borderId="41" xfId="0" applyFont="1" applyFill="1" applyBorder="1" applyAlignment="1" applyProtection="1">
      <alignment horizontal="right"/>
      <protection hidden="1"/>
    </xf>
    <xf numFmtId="176" fontId="14" fillId="4" borderId="0" xfId="0" applyNumberFormat="1" applyFont="1" applyFill="1" applyAlignment="1" applyProtection="1">
      <alignment horizontal="right" vertical="center"/>
      <protection hidden="1"/>
    </xf>
    <xf numFmtId="0" fontId="29" fillId="4" borderId="0" xfId="0" applyFont="1" applyFill="1" applyAlignment="1" applyProtection="1">
      <alignment horizontal="center" vertical="center"/>
      <protection hidden="1"/>
    </xf>
    <xf numFmtId="0" fontId="29" fillId="4" borderId="43" xfId="0" applyFont="1" applyFill="1" applyBorder="1" applyAlignment="1" applyProtection="1">
      <alignment horizontal="center" vertical="center"/>
      <protection hidden="1"/>
    </xf>
    <xf numFmtId="0" fontId="2" fillId="4" borderId="44" xfId="0" applyFont="1" applyFill="1" applyBorder="1" applyAlignment="1" applyProtection="1">
      <alignment horizontal="center"/>
      <protection hidden="1"/>
    </xf>
    <xf numFmtId="0" fontId="2" fillId="4" borderId="38" xfId="0" applyFont="1" applyFill="1" applyBorder="1" applyProtection="1">
      <protection hidden="1"/>
    </xf>
    <xf numFmtId="0" fontId="2" fillId="4" borderId="39" xfId="0" applyFont="1" applyFill="1" applyBorder="1" applyProtection="1">
      <protection hidden="1"/>
    </xf>
    <xf numFmtId="0" fontId="2" fillId="4" borderId="45" xfId="0" applyFont="1" applyFill="1" applyBorder="1" applyAlignment="1" applyProtection="1">
      <alignment horizontal="center" vertical="center"/>
      <protection hidden="1"/>
    </xf>
    <xf numFmtId="176" fontId="14" fillId="4" borderId="46" xfId="0" applyNumberFormat="1" applyFont="1" applyFill="1" applyBorder="1" applyAlignment="1" applyProtection="1">
      <alignment horizontal="right" vertical="center"/>
      <protection hidden="1"/>
    </xf>
    <xf numFmtId="0" fontId="2" fillId="4" borderId="41" xfId="0" applyFont="1" applyFill="1" applyBorder="1" applyAlignment="1" applyProtection="1">
      <alignment horizontal="center"/>
      <protection hidden="1"/>
    </xf>
    <xf numFmtId="0" fontId="2" fillId="4" borderId="47" xfId="0" applyFont="1" applyFill="1" applyBorder="1" applyAlignment="1" applyProtection="1">
      <alignment horizontal="center" vertical="center"/>
      <protection hidden="1"/>
    </xf>
    <xf numFmtId="176" fontId="15" fillId="4" borderId="48" xfId="0" applyNumberFormat="1" applyFont="1" applyFill="1" applyBorder="1" applyAlignment="1" applyProtection="1">
      <alignment horizontal="right" vertical="center"/>
      <protection hidden="1"/>
    </xf>
    <xf numFmtId="0" fontId="2" fillId="4" borderId="49" xfId="0" applyFont="1" applyFill="1" applyBorder="1" applyAlignment="1" applyProtection="1">
      <alignment horizontal="center" vertical="center"/>
      <protection hidden="1"/>
    </xf>
    <xf numFmtId="0" fontId="2" fillId="4" borderId="50" xfId="0" applyFont="1" applyFill="1" applyBorder="1" applyProtection="1">
      <protection hidden="1"/>
    </xf>
    <xf numFmtId="0" fontId="2" fillId="4" borderId="51" xfId="0" applyFont="1" applyFill="1" applyBorder="1" applyProtection="1">
      <protection hidden="1"/>
    </xf>
    <xf numFmtId="0" fontId="2" fillId="4" borderId="52" xfId="0" applyFont="1" applyFill="1" applyBorder="1" applyAlignment="1" applyProtection="1">
      <alignment horizontal="center" vertical="center"/>
      <protection hidden="1"/>
    </xf>
    <xf numFmtId="0" fontId="2" fillId="4" borderId="53" xfId="0" applyFont="1" applyFill="1" applyBorder="1" applyAlignment="1" applyProtection="1">
      <alignment horizontal="center"/>
      <protection hidden="1"/>
    </xf>
    <xf numFmtId="0" fontId="2" fillId="4" borderId="42" xfId="0" applyFont="1" applyFill="1" applyBorder="1" applyProtection="1">
      <protection hidden="1"/>
    </xf>
    <xf numFmtId="0" fontId="17" fillId="4" borderId="0" xfId="0" applyFont="1" applyFill="1" applyProtection="1">
      <protection hidden="1"/>
    </xf>
    <xf numFmtId="0" fontId="2" fillId="4" borderId="43" xfId="0" applyFont="1" applyFill="1" applyBorder="1" applyProtection="1">
      <protection hidden="1"/>
    </xf>
    <xf numFmtId="0" fontId="2" fillId="4" borderId="54" xfId="0" applyFont="1" applyFill="1" applyBorder="1" applyProtection="1">
      <protection hidden="1"/>
    </xf>
    <xf numFmtId="0" fontId="2" fillId="4" borderId="48" xfId="0" applyFont="1" applyFill="1" applyBorder="1" applyAlignment="1" applyProtection="1">
      <alignment horizontal="center"/>
      <protection hidden="1"/>
    </xf>
    <xf numFmtId="0" fontId="18" fillId="4" borderId="0" xfId="0" applyFont="1" applyFill="1" applyProtection="1">
      <protection hidden="1"/>
    </xf>
    <xf numFmtId="0" fontId="2" fillId="4" borderId="55" xfId="0" applyFont="1" applyFill="1" applyBorder="1" applyProtection="1">
      <protection hidden="1"/>
    </xf>
    <xf numFmtId="0" fontId="2" fillId="4" borderId="56" xfId="0" applyFont="1" applyFill="1" applyBorder="1" applyProtection="1">
      <protection hidden="1"/>
    </xf>
    <xf numFmtId="0" fontId="2" fillId="4" borderId="57" xfId="0" applyFont="1" applyFill="1" applyBorder="1" applyAlignment="1" applyProtection="1">
      <alignment horizontal="center"/>
      <protection hidden="1"/>
    </xf>
    <xf numFmtId="0" fontId="2" fillId="4" borderId="58" xfId="0" applyFont="1" applyFill="1" applyBorder="1" applyProtection="1">
      <protection hidden="1"/>
    </xf>
    <xf numFmtId="0" fontId="2" fillId="4" borderId="59" xfId="0" applyFont="1" applyFill="1" applyBorder="1" applyAlignment="1" applyProtection="1">
      <alignment horizontal="center"/>
      <protection hidden="1"/>
    </xf>
    <xf numFmtId="0" fontId="2" fillId="4" borderId="60" xfId="0" applyFont="1" applyFill="1" applyBorder="1" applyProtection="1">
      <protection hidden="1"/>
    </xf>
    <xf numFmtId="0" fontId="2" fillId="4" borderId="61" xfId="0" applyFont="1" applyFill="1" applyBorder="1" applyProtection="1">
      <protection hidden="1"/>
    </xf>
    <xf numFmtId="0" fontId="2" fillId="4" borderId="35" xfId="0" applyFont="1" applyFill="1" applyBorder="1" applyAlignment="1" applyProtection="1">
      <alignment horizontal="center"/>
      <protection hidden="1"/>
    </xf>
    <xf numFmtId="0" fontId="2" fillId="4" borderId="62" xfId="0" applyFont="1" applyFill="1" applyBorder="1" applyProtection="1">
      <protection hidden="1"/>
    </xf>
    <xf numFmtId="0" fontId="2" fillId="4" borderId="63" xfId="0" applyFont="1" applyFill="1" applyBorder="1" applyAlignment="1" applyProtection="1">
      <alignment horizontal="center"/>
      <protection hidden="1"/>
    </xf>
    <xf numFmtId="0" fontId="2" fillId="4" borderId="57" xfId="0" applyFont="1" applyFill="1" applyBorder="1" applyProtection="1">
      <protection hidden="1"/>
    </xf>
    <xf numFmtId="0" fontId="4" fillId="4" borderId="0" xfId="0" applyFont="1" applyFill="1" applyAlignment="1" applyProtection="1">
      <alignment horizontal="left"/>
      <protection hidden="1"/>
    </xf>
    <xf numFmtId="0" fontId="2" fillId="4" borderId="35" xfId="0" applyFont="1" applyFill="1" applyBorder="1" applyProtection="1">
      <protection hidden="1"/>
    </xf>
    <xf numFmtId="0" fontId="2" fillId="4" borderId="64" xfId="0" applyFont="1" applyFill="1" applyBorder="1" applyProtection="1">
      <protection hidden="1"/>
    </xf>
    <xf numFmtId="0" fontId="2" fillId="4" borderId="65" xfId="0" applyFont="1" applyFill="1" applyBorder="1" applyProtection="1">
      <protection hidden="1"/>
    </xf>
    <xf numFmtId="0" fontId="2" fillId="4" borderId="65" xfId="0" applyFont="1" applyFill="1" applyBorder="1" applyAlignment="1" applyProtection="1">
      <alignment horizontal="center"/>
      <protection hidden="1"/>
    </xf>
    <xf numFmtId="0" fontId="2" fillId="4" borderId="66" xfId="0" applyFont="1" applyFill="1" applyBorder="1" applyProtection="1">
      <protection hidden="1"/>
    </xf>
    <xf numFmtId="0" fontId="2" fillId="4" borderId="67" xfId="0" applyFont="1" applyFill="1" applyBorder="1" applyProtection="1">
      <protection hidden="1"/>
    </xf>
    <xf numFmtId="0" fontId="13" fillId="4" borderId="0" xfId="0" applyFont="1" applyFill="1" applyProtection="1">
      <protection hidden="1"/>
    </xf>
    <xf numFmtId="0" fontId="8" fillId="4" borderId="0" xfId="0" applyFont="1" applyFill="1" applyProtection="1">
      <protection hidden="1"/>
    </xf>
    <xf numFmtId="49" fontId="8" fillId="4" borderId="0" xfId="0" applyNumberFormat="1" applyFont="1" applyFill="1" applyAlignment="1" applyProtection="1">
      <alignment horizontal="center"/>
      <protection hidden="1"/>
    </xf>
    <xf numFmtId="0" fontId="11" fillId="4" borderId="0" xfId="0" applyFont="1" applyFill="1" applyProtection="1">
      <protection hidden="1"/>
    </xf>
    <xf numFmtId="49" fontId="3" fillId="4" borderId="0" xfId="0" applyNumberFormat="1" applyFont="1" applyFill="1" applyAlignment="1" applyProtection="1">
      <alignment horizontal="center" vertical="center"/>
      <protection hidden="1"/>
    </xf>
    <xf numFmtId="177" fontId="2" fillId="0" borderId="127" xfId="0" applyNumberFormat="1" applyFont="1" applyBorder="1" applyAlignment="1" applyProtection="1">
      <alignment vertical="center"/>
      <protection hidden="1"/>
    </xf>
    <xf numFmtId="177" fontId="2" fillId="0" borderId="132" xfId="0" applyNumberFormat="1" applyFont="1" applyBorder="1" applyAlignment="1" applyProtection="1">
      <alignment vertical="center"/>
      <protection hidden="1"/>
    </xf>
    <xf numFmtId="177" fontId="2" fillId="0" borderId="153" xfId="0" applyNumberFormat="1" applyFont="1" applyBorder="1" applyAlignment="1" applyProtection="1">
      <alignment vertical="center"/>
      <protection hidden="1"/>
    </xf>
    <xf numFmtId="177" fontId="59" fillId="0" borderId="122" xfId="0" applyNumberFormat="1" applyFont="1" applyBorder="1" applyAlignment="1" applyProtection="1">
      <alignment horizontal="center" vertical="center"/>
      <protection hidden="1"/>
    </xf>
    <xf numFmtId="177" fontId="2" fillId="0" borderId="145" xfId="0" applyNumberFormat="1" applyFont="1" applyBorder="1" applyAlignment="1" applyProtection="1">
      <alignment vertical="center"/>
      <protection hidden="1"/>
    </xf>
    <xf numFmtId="0" fontId="68" fillId="0" borderId="0" xfId="0" applyFont="1" applyAlignment="1" applyProtection="1">
      <alignment vertical="center"/>
      <protection hidden="1"/>
    </xf>
    <xf numFmtId="0" fontId="69" fillId="0" borderId="0" xfId="0" applyFont="1" applyAlignment="1" applyProtection="1">
      <alignment vertical="center"/>
      <protection hidden="1"/>
    </xf>
    <xf numFmtId="0" fontId="59" fillId="0" borderId="130" xfId="0" applyFont="1" applyBorder="1" applyAlignment="1" applyProtection="1">
      <alignment horizontal="center"/>
      <protection hidden="1"/>
    </xf>
    <xf numFmtId="0" fontId="59" fillId="0" borderId="154" xfId="0" applyFont="1" applyBorder="1" applyAlignment="1" applyProtection="1">
      <alignment horizontal="center" vertical="center"/>
      <protection hidden="1"/>
    </xf>
    <xf numFmtId="0" fontId="59" fillId="0" borderId="154" xfId="0" applyFont="1" applyBorder="1" applyAlignment="1" applyProtection="1">
      <alignment horizontal="center" vertical="top"/>
      <protection hidden="1"/>
    </xf>
    <xf numFmtId="0" fontId="60" fillId="0" borderId="125" xfId="0" applyFont="1" applyBorder="1" applyAlignment="1" applyProtection="1">
      <alignment vertical="center"/>
      <protection hidden="1"/>
    </xf>
    <xf numFmtId="176" fontId="6" fillId="0" borderId="123" xfId="0" applyNumberFormat="1" applyFont="1" applyBorder="1" applyAlignment="1" applyProtection="1">
      <alignment vertical="center"/>
      <protection hidden="1"/>
    </xf>
    <xf numFmtId="176" fontId="5" fillId="0" borderId="123" xfId="0" applyNumberFormat="1" applyFont="1" applyBorder="1" applyAlignment="1" applyProtection="1">
      <alignment vertical="center"/>
      <protection hidden="1"/>
    </xf>
    <xf numFmtId="176" fontId="5" fillId="0" borderId="128" xfId="0" applyNumberFormat="1" applyFont="1" applyBorder="1" applyAlignment="1" applyProtection="1">
      <alignment vertical="center"/>
      <protection hidden="1"/>
    </xf>
    <xf numFmtId="0" fontId="56" fillId="0" borderId="123" xfId="0" applyFont="1" applyBorder="1" applyAlignment="1" applyProtection="1">
      <alignment vertical="top"/>
      <protection hidden="1"/>
    </xf>
    <xf numFmtId="0" fontId="63" fillId="0" borderId="128" xfId="0" applyFont="1" applyBorder="1" applyAlignment="1" applyProtection="1">
      <alignment vertical="top"/>
      <protection hidden="1"/>
    </xf>
    <xf numFmtId="0" fontId="56" fillId="0" borderId="128" xfId="0" applyFont="1" applyBorder="1" applyAlignment="1" applyProtection="1">
      <alignment vertical="top"/>
      <protection hidden="1"/>
    </xf>
    <xf numFmtId="0" fontId="56" fillId="0" borderId="155" xfId="0" applyFont="1" applyBorder="1" applyAlignment="1" applyProtection="1">
      <alignment vertical="center"/>
      <protection hidden="1"/>
    </xf>
    <xf numFmtId="0" fontId="32" fillId="0" borderId="0" xfId="0" applyFont="1" applyAlignment="1" applyProtection="1">
      <alignment horizontal="center" vertical="center" wrapText="1"/>
      <protection hidden="1"/>
    </xf>
    <xf numFmtId="0" fontId="70" fillId="0" borderId="0" xfId="0" applyFont="1" applyAlignment="1" applyProtection="1">
      <alignment vertical="center"/>
      <protection hidden="1"/>
    </xf>
    <xf numFmtId="0" fontId="70" fillId="0" borderId="0" xfId="0" applyFont="1" applyAlignment="1" applyProtection="1">
      <alignment wrapText="1"/>
      <protection hidden="1"/>
    </xf>
    <xf numFmtId="0" fontId="71" fillId="0" borderId="0" xfId="0" applyFont="1" applyAlignment="1" applyProtection="1">
      <alignment vertical="top" wrapText="1"/>
      <protection hidden="1"/>
    </xf>
    <xf numFmtId="0" fontId="72" fillId="0" borderId="0" xfId="0" applyFont="1" applyAlignment="1" applyProtection="1">
      <alignment vertical="center"/>
      <protection hidden="1"/>
    </xf>
    <xf numFmtId="0" fontId="56" fillId="0" borderId="0" xfId="0" applyFont="1" applyAlignment="1" applyProtection="1">
      <alignment horizontal="right" vertical="center" wrapText="1"/>
      <protection hidden="1"/>
    </xf>
    <xf numFmtId="0" fontId="62" fillId="0" borderId="0" xfId="0" applyFont="1" applyAlignment="1" applyProtection="1">
      <alignment horizontal="center" wrapText="1"/>
      <protection hidden="1"/>
    </xf>
    <xf numFmtId="0" fontId="60" fillId="0" borderId="122" xfId="0" applyFont="1" applyBorder="1" applyAlignment="1" applyProtection="1">
      <alignment horizontal="center" vertical="center"/>
      <protection hidden="1"/>
    </xf>
    <xf numFmtId="0" fontId="60" fillId="0" borderId="127" xfId="0" applyFont="1" applyBorder="1" applyAlignment="1" applyProtection="1">
      <alignment horizontal="center" vertical="center"/>
      <protection hidden="1"/>
    </xf>
    <xf numFmtId="0" fontId="19" fillId="4" borderId="59" xfId="0" applyFont="1" applyFill="1" applyBorder="1" applyAlignment="1" applyProtection="1">
      <alignment vertical="center" shrinkToFit="1"/>
      <protection hidden="1"/>
    </xf>
    <xf numFmtId="0" fontId="19" fillId="4" borderId="44" xfId="0" applyFont="1" applyFill="1" applyBorder="1" applyAlignment="1" applyProtection="1">
      <alignment vertical="center" shrinkToFit="1"/>
      <protection hidden="1"/>
    </xf>
    <xf numFmtId="0" fontId="19" fillId="4" borderId="53" xfId="0" applyFont="1" applyFill="1" applyBorder="1" applyAlignment="1" applyProtection="1">
      <alignment vertical="center" shrinkToFit="1"/>
      <protection hidden="1"/>
    </xf>
    <xf numFmtId="0" fontId="12" fillId="0" borderId="0" xfId="0" applyFont="1" applyAlignment="1" applyProtection="1">
      <alignment vertical="center" shrinkToFit="1"/>
      <protection hidden="1"/>
    </xf>
    <xf numFmtId="0" fontId="12" fillId="0" borderId="12" xfId="0" applyFont="1" applyBorder="1" applyAlignment="1" applyProtection="1">
      <alignment vertical="center" shrinkToFit="1"/>
      <protection hidden="1"/>
    </xf>
    <xf numFmtId="0" fontId="12" fillId="0" borderId="14" xfId="0" applyFont="1" applyBorder="1" applyAlignment="1" applyProtection="1">
      <alignment vertical="center" shrinkToFit="1"/>
      <protection hidden="1"/>
    </xf>
    <xf numFmtId="0" fontId="12" fillId="0" borderId="15" xfId="0" applyFont="1" applyBorder="1" applyAlignment="1" applyProtection="1">
      <alignment vertical="center" shrinkToFit="1"/>
      <protection hidden="1"/>
    </xf>
    <xf numFmtId="0" fontId="22" fillId="0" borderId="1" xfId="0" applyFont="1" applyBorder="1" applyAlignment="1" applyProtection="1">
      <alignment horizontal="center" vertical="center"/>
      <protection locked="0"/>
    </xf>
    <xf numFmtId="0" fontId="59" fillId="0" borderId="122" xfId="0" applyFont="1" applyBorder="1" applyAlignment="1" applyProtection="1">
      <alignment horizontal="left" vertical="center"/>
      <protection hidden="1"/>
    </xf>
    <xf numFmtId="0" fontId="56" fillId="0" borderId="122" xfId="0" applyFont="1" applyBorder="1" applyProtection="1">
      <protection hidden="1"/>
    </xf>
    <xf numFmtId="0" fontId="5" fillId="0" borderId="122" xfId="0" applyFont="1" applyBorder="1" applyAlignment="1" applyProtection="1">
      <alignment horizontal="center" vertical="center"/>
      <protection hidden="1"/>
    </xf>
    <xf numFmtId="0" fontId="5" fillId="4" borderId="0" xfId="0" applyFont="1" applyFill="1" applyAlignment="1" applyProtection="1">
      <alignment horizontal="left"/>
      <protection hidden="1"/>
    </xf>
    <xf numFmtId="180" fontId="2" fillId="4" borderId="0" xfId="0" applyNumberFormat="1" applyFont="1" applyFill="1" applyAlignment="1" applyProtection="1">
      <alignment horizontal="center"/>
      <protection hidden="1"/>
    </xf>
    <xf numFmtId="176" fontId="73" fillId="0" borderId="35" xfId="0" applyNumberFormat="1" applyFont="1" applyBorder="1" applyAlignment="1" applyProtection="1">
      <alignment horizontal="right" vertical="center"/>
      <protection locked="0"/>
    </xf>
    <xf numFmtId="0" fontId="7" fillId="4" borderId="39" xfId="0" applyFont="1" applyFill="1" applyBorder="1" applyAlignment="1" applyProtection="1">
      <alignment horizontal="distributed" vertical="center"/>
      <protection hidden="1"/>
    </xf>
    <xf numFmtId="176" fontId="73" fillId="0" borderId="39" xfId="0" applyNumberFormat="1" applyFont="1" applyBorder="1" applyAlignment="1" applyProtection="1">
      <alignment horizontal="right" vertical="center"/>
      <protection locked="0"/>
    </xf>
    <xf numFmtId="0" fontId="58" fillId="0" borderId="78" xfId="0" applyFont="1" applyBorder="1" applyAlignment="1" applyProtection="1">
      <alignment horizontal="left" vertical="center" shrinkToFit="1"/>
      <protection hidden="1"/>
    </xf>
    <xf numFmtId="0" fontId="58" fillId="0" borderId="40" xfId="0" applyFont="1" applyBorder="1" applyAlignment="1" applyProtection="1">
      <alignment horizontal="left" vertical="center" shrinkToFit="1"/>
      <protection hidden="1"/>
    </xf>
    <xf numFmtId="0" fontId="58" fillId="0" borderId="82" xfId="0" applyFont="1" applyBorder="1" applyAlignment="1" applyProtection="1">
      <alignment horizontal="left" vertical="center" shrinkToFit="1"/>
      <protection hidden="1"/>
    </xf>
    <xf numFmtId="176" fontId="28" fillId="4" borderId="39" xfId="0" applyNumberFormat="1" applyFont="1" applyFill="1" applyBorder="1" applyAlignment="1" applyProtection="1">
      <alignment horizontal="right" vertical="center"/>
      <protection hidden="1"/>
    </xf>
    <xf numFmtId="0" fontId="7" fillId="4" borderId="88" xfId="0" applyFont="1" applyFill="1" applyBorder="1" applyAlignment="1" applyProtection="1">
      <alignment horizontal="center" vertical="center"/>
      <protection hidden="1"/>
    </xf>
    <xf numFmtId="0" fontId="7" fillId="4" borderId="37" xfId="0" applyFont="1" applyFill="1" applyBorder="1" applyAlignment="1" applyProtection="1">
      <alignment horizontal="center" vertical="center"/>
      <protection hidden="1"/>
    </xf>
    <xf numFmtId="49" fontId="3" fillId="4" borderId="0" xfId="0" applyNumberFormat="1" applyFont="1" applyFill="1" applyAlignment="1" applyProtection="1">
      <alignment horizontal="right" vertical="center"/>
      <protection hidden="1"/>
    </xf>
    <xf numFmtId="176" fontId="28" fillId="4" borderId="86" xfId="0" applyNumberFormat="1" applyFont="1" applyFill="1" applyBorder="1" applyAlignment="1" applyProtection="1">
      <alignment horizontal="right" vertical="center"/>
      <protection hidden="1"/>
    </xf>
    <xf numFmtId="0" fontId="74" fillId="0" borderId="1" xfId="0" applyFont="1" applyBorder="1" applyAlignment="1" applyProtection="1">
      <alignment horizontal="left" vertical="center" shrinkToFit="1"/>
      <protection hidden="1"/>
    </xf>
    <xf numFmtId="0" fontId="4" fillId="4" borderId="68" xfId="0" applyFont="1" applyFill="1" applyBorder="1" applyAlignment="1" applyProtection="1">
      <alignment horizontal="center"/>
      <protection hidden="1"/>
    </xf>
    <xf numFmtId="0" fontId="2" fillId="4" borderId="49" xfId="0" applyFont="1" applyFill="1" applyBorder="1" applyAlignment="1" applyProtection="1">
      <alignment horizontal="center" vertical="top"/>
      <protection hidden="1"/>
    </xf>
    <xf numFmtId="0" fontId="2" fillId="4" borderId="69" xfId="0" applyFont="1" applyFill="1" applyBorder="1" applyAlignment="1" applyProtection="1">
      <alignment horizontal="center" vertical="top"/>
      <protection hidden="1"/>
    </xf>
    <xf numFmtId="0" fontId="76" fillId="0" borderId="88" xfId="0" applyFont="1" applyBorder="1" applyAlignment="1" applyProtection="1">
      <alignment horizontal="left" shrinkToFit="1"/>
      <protection hidden="1"/>
    </xf>
    <xf numFmtId="0" fontId="76" fillId="0" borderId="37" xfId="0" applyFont="1" applyBorder="1" applyAlignment="1" applyProtection="1">
      <alignment horizontal="left" shrinkToFit="1"/>
      <protection hidden="1"/>
    </xf>
    <xf numFmtId="0" fontId="58" fillId="0" borderId="60" xfId="0" applyFont="1" applyBorder="1" applyAlignment="1" applyProtection="1">
      <alignment horizontal="left" vertical="center" shrinkToFit="1"/>
      <protection hidden="1"/>
    </xf>
    <xf numFmtId="0" fontId="58" fillId="0" borderId="0" xfId="0" applyFont="1" applyAlignment="1" applyProtection="1">
      <alignment horizontal="left" vertical="center" shrinkToFit="1"/>
      <protection hidden="1"/>
    </xf>
    <xf numFmtId="0" fontId="58" fillId="0" borderId="61" xfId="0" applyFont="1" applyBorder="1" applyAlignment="1" applyProtection="1">
      <alignment horizontal="left" vertical="center" shrinkToFit="1"/>
      <protection hidden="1"/>
    </xf>
    <xf numFmtId="0" fontId="58" fillId="0" borderId="35" xfId="0" applyFont="1" applyBorder="1" applyAlignment="1" applyProtection="1">
      <alignment horizontal="left" vertical="center" shrinkToFit="1"/>
      <protection hidden="1"/>
    </xf>
    <xf numFmtId="0" fontId="2" fillId="4" borderId="52" xfId="0" applyFont="1" applyFill="1" applyBorder="1" applyAlignment="1" applyProtection="1">
      <alignment horizontal="center" vertical="center"/>
      <protection hidden="1"/>
    </xf>
    <xf numFmtId="0" fontId="2" fillId="4" borderId="40" xfId="0" applyFont="1" applyFill="1" applyBorder="1" applyAlignment="1" applyProtection="1">
      <alignment horizontal="center" vertical="center"/>
      <protection hidden="1"/>
    </xf>
    <xf numFmtId="0" fontId="2" fillId="4" borderId="1" xfId="0" applyFont="1" applyFill="1" applyBorder="1" applyAlignment="1" applyProtection="1">
      <alignment horizontal="center" vertical="center" textRotation="255"/>
      <protection hidden="1"/>
    </xf>
    <xf numFmtId="0" fontId="3" fillId="4" borderId="0" xfId="0" applyFont="1" applyFill="1" applyAlignment="1" applyProtection="1">
      <alignment horizontal="center" vertical="center"/>
      <protection hidden="1"/>
    </xf>
    <xf numFmtId="49" fontId="73" fillId="0" borderId="80" xfId="0" applyNumberFormat="1" applyFont="1" applyBorder="1" applyAlignment="1" applyProtection="1">
      <alignment horizontal="center" vertical="center"/>
      <protection locked="0"/>
    </xf>
    <xf numFmtId="49" fontId="73" fillId="0" borderId="59" xfId="0" applyNumberFormat="1" applyFont="1" applyBorder="1" applyAlignment="1" applyProtection="1">
      <alignment horizontal="center" vertical="center"/>
      <protection locked="0"/>
    </xf>
    <xf numFmtId="49" fontId="73" fillId="0" borderId="66" xfId="0" applyNumberFormat="1" applyFont="1" applyBorder="1" applyAlignment="1" applyProtection="1">
      <alignment horizontal="center" vertical="center"/>
      <protection locked="0"/>
    </xf>
    <xf numFmtId="49" fontId="73" fillId="0" borderId="63" xfId="0" applyNumberFormat="1" applyFont="1" applyBorder="1" applyAlignment="1" applyProtection="1">
      <alignment horizontal="center" vertical="center"/>
      <protection locked="0"/>
    </xf>
    <xf numFmtId="0" fontId="2" fillId="4" borderId="1" xfId="0" applyFont="1" applyFill="1" applyBorder="1" applyAlignment="1" applyProtection="1">
      <alignment horizontal="center" vertical="center"/>
      <protection hidden="1"/>
    </xf>
    <xf numFmtId="176" fontId="28" fillId="4" borderId="37" xfId="0" applyNumberFormat="1" applyFont="1" applyFill="1" applyBorder="1" applyAlignment="1" applyProtection="1">
      <alignment horizontal="right" vertical="center"/>
      <protection hidden="1"/>
    </xf>
    <xf numFmtId="176" fontId="28" fillId="4" borderId="0" xfId="0" applyNumberFormat="1" applyFont="1" applyFill="1" applyAlignment="1" applyProtection="1">
      <alignment horizontal="right" vertical="center"/>
      <protection hidden="1"/>
    </xf>
    <xf numFmtId="176" fontId="28" fillId="4" borderId="65" xfId="0" applyNumberFormat="1" applyFont="1" applyFill="1" applyBorder="1" applyAlignment="1" applyProtection="1">
      <alignment horizontal="right" vertical="center"/>
      <protection hidden="1"/>
    </xf>
    <xf numFmtId="49" fontId="58" fillId="0" borderId="40" xfId="0" applyNumberFormat="1" applyFont="1" applyBorder="1" applyAlignment="1" applyProtection="1">
      <alignment horizontal="left" vertical="center" shrinkToFit="1"/>
      <protection hidden="1"/>
    </xf>
    <xf numFmtId="49" fontId="58" fillId="0" borderId="81" xfId="0" applyNumberFormat="1" applyFont="1" applyBorder="1" applyAlignment="1" applyProtection="1">
      <alignment horizontal="left" vertical="center" shrinkToFit="1"/>
      <protection hidden="1"/>
    </xf>
    <xf numFmtId="49" fontId="58" fillId="0" borderId="82" xfId="0" applyNumberFormat="1" applyFont="1" applyBorder="1" applyAlignment="1" applyProtection="1">
      <alignment horizontal="left" vertical="center" shrinkToFit="1"/>
      <protection hidden="1"/>
    </xf>
    <xf numFmtId="49" fontId="58" fillId="0" borderId="83" xfId="0" applyNumberFormat="1" applyFont="1" applyBorder="1" applyAlignment="1" applyProtection="1">
      <alignment horizontal="left" vertical="center" shrinkToFit="1"/>
      <protection hidden="1"/>
    </xf>
    <xf numFmtId="0" fontId="2" fillId="4" borderId="45" xfId="0" applyFont="1" applyFill="1" applyBorder="1" applyAlignment="1" applyProtection="1">
      <alignment horizontal="center" wrapText="1"/>
      <protection hidden="1"/>
    </xf>
    <xf numFmtId="0" fontId="2" fillId="4" borderId="49" xfId="0" applyFont="1" applyFill="1" applyBorder="1" applyAlignment="1" applyProtection="1">
      <alignment horizontal="center" wrapText="1"/>
      <protection hidden="1"/>
    </xf>
    <xf numFmtId="0" fontId="7" fillId="4" borderId="57" xfId="0" applyFont="1" applyFill="1" applyBorder="1" applyAlignment="1" applyProtection="1">
      <alignment horizontal="center" vertical="center"/>
      <protection hidden="1"/>
    </xf>
    <xf numFmtId="0" fontId="7" fillId="4" borderId="0" xfId="0" applyFont="1" applyFill="1" applyAlignment="1" applyProtection="1">
      <alignment horizontal="center" vertical="center"/>
      <protection hidden="1"/>
    </xf>
    <xf numFmtId="0" fontId="7" fillId="4" borderId="35" xfId="0" applyFont="1" applyFill="1" applyBorder="1" applyAlignment="1" applyProtection="1">
      <alignment horizontal="center" vertical="center"/>
      <protection hidden="1"/>
    </xf>
    <xf numFmtId="0" fontId="39" fillId="4" borderId="0" xfId="0" applyFont="1" applyFill="1" applyAlignment="1" applyProtection="1">
      <alignment horizontal="center" vertical="center"/>
      <protection hidden="1"/>
    </xf>
    <xf numFmtId="176" fontId="73" fillId="0" borderId="0" xfId="0" applyNumberFormat="1" applyFont="1" applyAlignment="1" applyProtection="1">
      <alignment horizontal="right" vertical="center"/>
      <protection locked="0"/>
    </xf>
    <xf numFmtId="0" fontId="7" fillId="4" borderId="68" xfId="0" applyFont="1" applyFill="1" applyBorder="1" applyAlignment="1" applyProtection="1">
      <alignment horizontal="center" vertical="center"/>
      <protection hidden="1"/>
    </xf>
    <xf numFmtId="0" fontId="7" fillId="4" borderId="87" xfId="0" applyFont="1" applyFill="1" applyBorder="1" applyAlignment="1" applyProtection="1">
      <alignment horizontal="center" vertical="center"/>
      <protection hidden="1"/>
    </xf>
    <xf numFmtId="0" fontId="2" fillId="4" borderId="0" xfId="0" applyFont="1" applyFill="1" applyAlignment="1" applyProtection="1">
      <alignment horizontal="center"/>
      <protection hidden="1"/>
    </xf>
    <xf numFmtId="0" fontId="7" fillId="4" borderId="0" xfId="0" applyFont="1" applyFill="1" applyAlignment="1" applyProtection="1">
      <alignment horizontal="distributed" vertical="center"/>
      <protection hidden="1"/>
    </xf>
    <xf numFmtId="0" fontId="2" fillId="4" borderId="45" xfId="0" applyFont="1" applyFill="1" applyBorder="1" applyAlignment="1" applyProtection="1">
      <alignment horizontal="center" vertical="center"/>
      <protection hidden="1"/>
    </xf>
    <xf numFmtId="0" fontId="2" fillId="4" borderId="49" xfId="0" applyFont="1" applyFill="1" applyBorder="1" applyAlignment="1" applyProtection="1">
      <alignment horizontal="center" vertical="center"/>
      <protection hidden="1"/>
    </xf>
    <xf numFmtId="176" fontId="73" fillId="0" borderId="57" xfId="0" applyNumberFormat="1" applyFont="1" applyBorder="1" applyAlignment="1" applyProtection="1">
      <alignment horizontal="right" vertical="center"/>
      <protection locked="0"/>
    </xf>
    <xf numFmtId="0" fontId="75" fillId="0" borderId="39" xfId="0" applyFont="1" applyBorder="1" applyAlignment="1" applyProtection="1">
      <alignment horizontal="distributed" vertical="center" shrinkToFit="1"/>
      <protection locked="0"/>
    </xf>
    <xf numFmtId="0" fontId="7" fillId="4" borderId="84" xfId="0" applyFont="1" applyFill="1" applyBorder="1" applyAlignment="1" applyProtection="1">
      <alignment horizontal="distributed" vertical="center"/>
      <protection hidden="1"/>
    </xf>
    <xf numFmtId="0" fontId="7" fillId="4" borderId="0" xfId="0" applyFont="1" applyFill="1" applyAlignment="1" applyProtection="1">
      <alignment horizontal="distributed"/>
      <protection hidden="1"/>
    </xf>
    <xf numFmtId="0" fontId="7" fillId="4" borderId="0" xfId="0" applyFont="1" applyFill="1" applyAlignment="1" applyProtection="1">
      <alignment horizontal="center" vertical="center" wrapText="1"/>
      <protection hidden="1"/>
    </xf>
    <xf numFmtId="0" fontId="51" fillId="4" borderId="0" xfId="0" applyFont="1" applyFill="1" applyAlignment="1" applyProtection="1">
      <alignment horizontal="distributed" indent="1"/>
      <protection hidden="1"/>
    </xf>
    <xf numFmtId="0" fontId="7" fillId="4" borderId="58" xfId="0" applyFont="1" applyFill="1" applyBorder="1" applyAlignment="1" applyProtection="1">
      <alignment horizontal="center" vertical="center" textRotation="255"/>
      <protection hidden="1"/>
    </xf>
    <xf numFmtId="0" fontId="7" fillId="4" borderId="74" xfId="0" applyFont="1" applyFill="1" applyBorder="1" applyAlignment="1" applyProtection="1">
      <alignment horizontal="center" vertical="center" textRotation="255"/>
      <protection hidden="1"/>
    </xf>
    <xf numFmtId="0" fontId="7" fillId="4" borderId="55" xfId="0" applyFont="1" applyFill="1" applyBorder="1" applyAlignment="1" applyProtection="1">
      <alignment horizontal="center" vertical="center" textRotation="255"/>
      <protection hidden="1"/>
    </xf>
    <xf numFmtId="0" fontId="7" fillId="4" borderId="43" xfId="0" applyFont="1" applyFill="1" applyBorder="1" applyAlignment="1" applyProtection="1">
      <alignment horizontal="center" vertical="center" textRotation="255"/>
      <protection hidden="1"/>
    </xf>
    <xf numFmtId="0" fontId="7" fillId="4" borderId="57" xfId="0" applyFont="1" applyFill="1" applyBorder="1" applyAlignment="1" applyProtection="1">
      <alignment horizontal="distributed" vertical="center"/>
      <protection hidden="1"/>
    </xf>
    <xf numFmtId="0" fontId="7" fillId="4" borderId="35" xfId="0" applyFont="1" applyFill="1" applyBorder="1" applyAlignment="1" applyProtection="1">
      <alignment horizontal="distributed" vertical="center"/>
      <protection hidden="1"/>
    </xf>
    <xf numFmtId="0" fontId="6" fillId="4" borderId="68" xfId="0" applyFont="1" applyFill="1" applyBorder="1" applyAlignment="1" applyProtection="1">
      <alignment horizontal="center" vertical="center"/>
      <protection hidden="1"/>
    </xf>
    <xf numFmtId="0" fontId="6" fillId="4" borderId="49" xfId="0" applyFont="1" applyFill="1" applyBorder="1" applyAlignment="1" applyProtection="1">
      <alignment horizontal="center" vertical="center"/>
      <protection hidden="1"/>
    </xf>
    <xf numFmtId="0" fontId="6" fillId="4" borderId="69" xfId="0" applyFont="1" applyFill="1" applyBorder="1" applyAlignment="1" applyProtection="1">
      <alignment horizontal="center" vertical="center"/>
      <protection hidden="1"/>
    </xf>
    <xf numFmtId="176" fontId="73" fillId="0" borderId="65" xfId="0" applyNumberFormat="1" applyFont="1" applyBorder="1" applyAlignment="1" applyProtection="1">
      <alignment horizontal="right" vertical="center"/>
      <protection locked="0"/>
    </xf>
    <xf numFmtId="176" fontId="73" fillId="0" borderId="37" xfId="0" applyNumberFormat="1" applyFont="1" applyBorder="1" applyAlignment="1" applyProtection="1">
      <alignment horizontal="right" vertical="center"/>
      <protection locked="0"/>
    </xf>
    <xf numFmtId="176" fontId="28" fillId="4" borderId="88" xfId="0" applyNumberFormat="1" applyFont="1" applyFill="1" applyBorder="1" applyAlignment="1" applyProtection="1">
      <alignment horizontal="right" vertical="center"/>
      <protection hidden="1"/>
    </xf>
    <xf numFmtId="176" fontId="28" fillId="4" borderId="60" xfId="0" applyNumberFormat="1" applyFont="1" applyFill="1" applyBorder="1" applyAlignment="1" applyProtection="1">
      <alignment horizontal="right" vertical="center"/>
      <protection hidden="1"/>
    </xf>
    <xf numFmtId="176" fontId="28" fillId="4" borderId="61" xfId="0" applyNumberFormat="1" applyFont="1" applyFill="1" applyBorder="1" applyAlignment="1" applyProtection="1">
      <alignment horizontal="right" vertical="center"/>
      <protection hidden="1"/>
    </xf>
    <xf numFmtId="176" fontId="28" fillId="4" borderId="35" xfId="0" applyNumberFormat="1" applyFont="1" applyFill="1" applyBorder="1" applyAlignment="1" applyProtection="1">
      <alignment horizontal="right" vertical="center"/>
      <protection hidden="1"/>
    </xf>
    <xf numFmtId="0" fontId="2" fillId="4" borderId="76" xfId="0" applyFont="1" applyFill="1" applyBorder="1" applyAlignment="1" applyProtection="1">
      <alignment horizontal="center" vertical="center"/>
      <protection hidden="1"/>
    </xf>
    <xf numFmtId="0" fontId="2" fillId="4" borderId="77" xfId="0" applyFont="1" applyFill="1" applyBorder="1" applyAlignment="1" applyProtection="1">
      <alignment horizontal="center" vertical="center"/>
      <protection hidden="1"/>
    </xf>
    <xf numFmtId="0" fontId="74" fillId="0" borderId="39" xfId="0" applyFont="1" applyBorder="1" applyAlignment="1" applyProtection="1">
      <alignment horizontal="distributed" vertical="center"/>
      <protection locked="0"/>
    </xf>
    <xf numFmtId="0" fontId="74" fillId="0" borderId="0" xfId="0" applyFont="1" applyAlignment="1" applyProtection="1">
      <alignment horizontal="distributed" vertical="center"/>
      <protection locked="0"/>
    </xf>
    <xf numFmtId="0" fontId="7" fillId="4" borderId="76" xfId="0" applyFont="1" applyFill="1" applyBorder="1" applyAlignment="1" applyProtection="1">
      <alignment horizontal="center" vertical="center"/>
      <protection hidden="1"/>
    </xf>
    <xf numFmtId="0" fontId="7" fillId="4" borderId="78" xfId="0" applyFont="1" applyFill="1" applyBorder="1" applyAlignment="1" applyProtection="1">
      <alignment horizontal="center" vertical="center"/>
      <protection hidden="1"/>
    </xf>
    <xf numFmtId="0" fontId="7" fillId="4" borderId="79" xfId="0" applyFont="1" applyFill="1" applyBorder="1" applyAlignment="1" applyProtection="1">
      <alignment horizontal="center" vertical="center" textRotation="255"/>
      <protection hidden="1"/>
    </xf>
    <xf numFmtId="0" fontId="7" fillId="4" borderId="71" xfId="0" applyFont="1" applyFill="1" applyBorder="1" applyAlignment="1" applyProtection="1">
      <alignment horizontal="center" vertical="center" textRotation="255"/>
      <protection hidden="1"/>
    </xf>
    <xf numFmtId="0" fontId="2" fillId="4" borderId="0" xfId="0" applyFont="1" applyFill="1" applyAlignment="1" applyProtection="1">
      <alignment horizontal="right" vertical="center"/>
      <protection hidden="1"/>
    </xf>
    <xf numFmtId="0" fontId="7" fillId="4" borderId="85" xfId="0" applyFont="1" applyFill="1" applyBorder="1" applyAlignment="1" applyProtection="1">
      <alignment horizontal="center" vertical="center" textRotation="255"/>
      <protection hidden="1"/>
    </xf>
    <xf numFmtId="0" fontId="7" fillId="4" borderId="72" xfId="0" applyFont="1" applyFill="1" applyBorder="1" applyAlignment="1" applyProtection="1">
      <alignment horizontal="center" vertical="center" textRotation="255"/>
      <protection hidden="1"/>
    </xf>
    <xf numFmtId="0" fontId="2" fillId="4" borderId="89" xfId="0" applyFont="1" applyFill="1" applyBorder="1" applyAlignment="1" applyProtection="1">
      <alignment horizontal="center" vertical="center"/>
      <protection hidden="1"/>
    </xf>
    <xf numFmtId="0" fontId="7" fillId="4" borderId="0" xfId="0" applyFont="1" applyFill="1" applyAlignment="1" applyProtection="1">
      <alignment horizontal="distributed" vertical="top"/>
      <protection hidden="1"/>
    </xf>
    <xf numFmtId="0" fontId="74" fillId="0" borderId="65" xfId="0" applyFont="1" applyBorder="1" applyAlignment="1" applyProtection="1">
      <alignment horizontal="distributed" vertical="center"/>
      <protection locked="0"/>
    </xf>
    <xf numFmtId="0" fontId="2" fillId="4" borderId="69" xfId="0" applyFont="1" applyFill="1" applyBorder="1" applyAlignment="1" applyProtection="1">
      <alignment horizontal="center" vertical="center"/>
      <protection hidden="1"/>
    </xf>
    <xf numFmtId="0" fontId="2" fillId="4" borderId="74" xfId="0" applyFont="1" applyFill="1" applyBorder="1" applyAlignment="1" applyProtection="1">
      <alignment horizontal="center"/>
      <protection hidden="1"/>
    </xf>
    <xf numFmtId="0" fontId="2" fillId="4" borderId="43" xfId="0" applyFont="1" applyFill="1" applyBorder="1" applyAlignment="1" applyProtection="1">
      <alignment horizontal="center"/>
      <protection hidden="1"/>
    </xf>
    <xf numFmtId="0" fontId="2" fillId="4" borderId="75" xfId="0" applyFont="1" applyFill="1" applyBorder="1" applyAlignment="1" applyProtection="1">
      <alignment horizontal="center"/>
      <protection hidden="1"/>
    </xf>
    <xf numFmtId="0" fontId="2" fillId="4" borderId="73" xfId="0" applyFont="1" applyFill="1" applyBorder="1" applyAlignment="1" applyProtection="1">
      <alignment horizontal="center"/>
      <protection hidden="1"/>
    </xf>
    <xf numFmtId="0" fontId="7" fillId="4" borderId="43" xfId="0" applyFont="1" applyFill="1" applyBorder="1" applyAlignment="1" applyProtection="1">
      <alignment horizontal="distributed"/>
      <protection hidden="1"/>
    </xf>
    <xf numFmtId="0" fontId="6" fillId="4" borderId="70" xfId="0" applyFont="1" applyFill="1" applyBorder="1" applyAlignment="1" applyProtection="1">
      <alignment horizontal="center" vertical="center"/>
      <protection hidden="1"/>
    </xf>
    <xf numFmtId="0" fontId="6" fillId="4" borderId="71" xfId="0" applyFont="1" applyFill="1" applyBorder="1" applyAlignment="1" applyProtection="1">
      <alignment horizontal="center" vertical="center"/>
      <protection hidden="1"/>
    </xf>
    <xf numFmtId="0" fontId="6" fillId="4" borderId="72" xfId="0" applyFont="1" applyFill="1" applyBorder="1" applyAlignment="1" applyProtection="1">
      <alignment horizontal="center" vertical="center"/>
      <protection hidden="1"/>
    </xf>
    <xf numFmtId="0" fontId="7" fillId="4" borderId="43" xfId="0" applyFont="1" applyFill="1" applyBorder="1" applyAlignment="1" applyProtection="1">
      <alignment horizontal="distributed" vertical="top"/>
      <protection hidden="1"/>
    </xf>
    <xf numFmtId="0" fontId="7" fillId="4" borderId="65" xfId="0" applyFont="1" applyFill="1" applyBorder="1" applyAlignment="1" applyProtection="1">
      <alignment horizontal="distributed" vertical="top"/>
      <protection hidden="1"/>
    </xf>
    <xf numFmtId="0" fontId="7" fillId="4" borderId="73" xfId="0" applyFont="1" applyFill="1" applyBorder="1" applyAlignment="1" applyProtection="1">
      <alignment horizontal="distributed" vertical="top"/>
      <protection hidden="1"/>
    </xf>
    <xf numFmtId="176" fontId="28" fillId="0" borderId="0" xfId="0" applyNumberFormat="1" applyFont="1" applyAlignment="1" applyProtection="1">
      <alignment horizontal="right" vertical="center"/>
      <protection locked="0"/>
    </xf>
    <xf numFmtId="0" fontId="5" fillId="4" borderId="57" xfId="0" applyFont="1" applyFill="1" applyBorder="1" applyAlignment="1" applyProtection="1">
      <alignment horizontal="left" vertical="center" wrapText="1"/>
      <protection hidden="1"/>
    </xf>
    <xf numFmtId="0" fontId="5" fillId="4" borderId="0" xfId="0" applyFont="1" applyFill="1" applyAlignment="1" applyProtection="1">
      <alignment horizontal="left" vertical="center" wrapText="1"/>
      <protection hidden="1"/>
    </xf>
    <xf numFmtId="0" fontId="5" fillId="4" borderId="35" xfId="0" applyFont="1" applyFill="1" applyBorder="1" applyAlignment="1" applyProtection="1">
      <alignment horizontal="left" vertical="center" wrapText="1"/>
      <protection hidden="1"/>
    </xf>
    <xf numFmtId="0" fontId="51" fillId="4" borderId="0" xfId="0" applyFont="1" applyFill="1" applyAlignment="1" applyProtection="1">
      <alignment horizontal="distributed" vertical="top" indent="1"/>
      <protection hidden="1"/>
    </xf>
    <xf numFmtId="0" fontId="2" fillId="4" borderId="0" xfId="0" applyFont="1" applyFill="1" applyAlignment="1" applyProtection="1">
      <alignment horizontal="right"/>
      <protection hidden="1"/>
    </xf>
    <xf numFmtId="0" fontId="46" fillId="0" borderId="0" xfId="0" applyFont="1" applyAlignment="1" applyProtection="1">
      <alignment horizontal="distributed" vertical="center"/>
      <protection hidden="1"/>
    </xf>
    <xf numFmtId="0" fontId="46" fillId="0" borderId="19" xfId="0" applyFont="1" applyBorder="1" applyAlignment="1" applyProtection="1">
      <alignment horizontal="distributed" vertical="center"/>
      <protection hidden="1"/>
    </xf>
    <xf numFmtId="0" fontId="42" fillId="0" borderId="96" xfId="0" applyFont="1" applyBorder="1" applyAlignment="1" applyProtection="1">
      <alignment horizontal="center" vertical="center"/>
      <protection hidden="1"/>
    </xf>
    <xf numFmtId="0" fontId="42" fillId="0" borderId="109" xfId="0" applyFont="1" applyBorder="1" applyAlignment="1" applyProtection="1">
      <alignment horizontal="center" vertical="center"/>
      <protection hidden="1"/>
    </xf>
    <xf numFmtId="0" fontId="72" fillId="0" borderId="0" xfId="0" applyFont="1" applyAlignment="1" applyProtection="1">
      <alignment horizontal="distributed" wrapText="1"/>
      <protection hidden="1"/>
    </xf>
    <xf numFmtId="0" fontId="80" fillId="0" borderId="0" xfId="0" applyFont="1" applyAlignment="1" applyProtection="1">
      <alignment horizontal="center" vertical="center"/>
      <protection hidden="1"/>
    </xf>
    <xf numFmtId="0" fontId="12" fillId="0" borderId="3" xfId="0" applyFont="1" applyBorder="1" applyAlignment="1" applyProtection="1">
      <alignment horizontal="left" vertical="center" shrinkToFit="1"/>
      <protection hidden="1"/>
    </xf>
    <xf numFmtId="0" fontId="12" fillId="0" borderId="11" xfId="0" applyFont="1" applyBorder="1" applyAlignment="1" applyProtection="1">
      <alignment horizontal="left" vertical="center" shrinkToFit="1"/>
      <protection hidden="1"/>
    </xf>
    <xf numFmtId="0" fontId="12" fillId="0" borderId="0" xfId="0" applyFont="1" applyAlignment="1" applyProtection="1">
      <alignment horizontal="left" vertical="center" shrinkToFit="1"/>
      <protection hidden="1"/>
    </xf>
    <xf numFmtId="0" fontId="12" fillId="0" borderId="12" xfId="0" applyFont="1" applyBorder="1" applyAlignment="1" applyProtection="1">
      <alignment horizontal="left" vertical="center" shrinkToFit="1"/>
      <protection hidden="1"/>
    </xf>
    <xf numFmtId="0" fontId="32" fillId="0" borderId="0" xfId="0" applyFont="1" applyAlignment="1" applyProtection="1">
      <alignment horizontal="center" vertical="center"/>
      <protection hidden="1"/>
    </xf>
    <xf numFmtId="0" fontId="32" fillId="0" borderId="125" xfId="0" applyFont="1" applyBorder="1" applyAlignment="1" applyProtection="1">
      <alignment horizontal="center" vertical="center"/>
      <protection hidden="1"/>
    </xf>
    <xf numFmtId="0" fontId="81" fillId="0" borderId="160" xfId="0" applyFont="1" applyBorder="1" applyAlignment="1" applyProtection="1">
      <alignment horizontal="center" vertical="center"/>
      <protection hidden="1"/>
    </xf>
    <xf numFmtId="0" fontId="81" fillId="0" borderId="161" xfId="0" applyFont="1" applyBorder="1" applyAlignment="1" applyProtection="1">
      <alignment horizontal="center" vertical="center"/>
      <protection hidden="1"/>
    </xf>
    <xf numFmtId="0" fontId="81" fillId="0" borderId="162" xfId="0" applyFont="1" applyBorder="1" applyAlignment="1" applyProtection="1">
      <alignment horizontal="center" vertical="center"/>
      <protection hidden="1"/>
    </xf>
    <xf numFmtId="0" fontId="81" fillId="0" borderId="160" xfId="0" quotePrefix="1" applyFont="1" applyBorder="1" applyAlignment="1" applyProtection="1">
      <alignment horizontal="center" vertical="center"/>
      <protection hidden="1"/>
    </xf>
    <xf numFmtId="0" fontId="30" fillId="0" borderId="124"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5" fillId="0" borderId="0" xfId="0" applyFont="1" applyAlignment="1" applyProtection="1">
      <alignment horizontal="left" shrinkToFit="1"/>
      <protection hidden="1"/>
    </xf>
    <xf numFmtId="0" fontId="3" fillId="0" borderId="0" xfId="0" applyFont="1" applyAlignment="1" applyProtection="1">
      <alignment horizontal="left" vertical="center" shrinkToFit="1"/>
      <protection hidden="1"/>
    </xf>
    <xf numFmtId="0" fontId="3" fillId="0" borderId="14" xfId="0" applyFont="1" applyBorder="1" applyAlignment="1" applyProtection="1">
      <alignment horizontal="left" vertical="center" shrinkToFit="1"/>
      <protection hidden="1"/>
    </xf>
    <xf numFmtId="0" fontId="56" fillId="0" borderId="2" xfId="0" applyFont="1" applyBorder="1" applyAlignment="1" applyProtection="1">
      <alignment horizontal="center" wrapText="1"/>
      <protection hidden="1"/>
    </xf>
    <xf numFmtId="0" fontId="56" fillId="0" borderId="0" xfId="0" applyFont="1" applyAlignment="1" applyProtection="1">
      <alignment horizontal="center" wrapText="1"/>
      <protection hidden="1"/>
    </xf>
    <xf numFmtId="0" fontId="56" fillId="0" borderId="12" xfId="0" applyFont="1" applyBorder="1" applyAlignment="1" applyProtection="1">
      <alignment horizontal="center" wrapText="1"/>
      <protection hidden="1"/>
    </xf>
    <xf numFmtId="0" fontId="36" fillId="0" borderId="3" xfId="0" applyFont="1" applyBorder="1" applyAlignment="1" applyProtection="1">
      <alignment horizontal="distributed" vertical="center"/>
      <protection hidden="1"/>
    </xf>
    <xf numFmtId="0" fontId="36" fillId="0" borderId="0" xfId="0" applyFont="1" applyAlignment="1" applyProtection="1">
      <alignment horizontal="distributed" vertical="center"/>
      <protection hidden="1"/>
    </xf>
    <xf numFmtId="0" fontId="36" fillId="0" borderId="14" xfId="0" applyFont="1" applyBorder="1" applyAlignment="1" applyProtection="1">
      <alignment horizontal="distributed" vertical="center"/>
      <protection hidden="1"/>
    </xf>
    <xf numFmtId="0" fontId="10" fillId="0" borderId="31" xfId="0" applyFont="1" applyBorder="1" applyAlignment="1" applyProtection="1">
      <alignment horizontal="center" vertical="center"/>
      <protection hidden="1"/>
    </xf>
    <xf numFmtId="0" fontId="10" fillId="0" borderId="29" xfId="0" applyFont="1" applyBorder="1" applyAlignment="1" applyProtection="1">
      <alignment horizontal="center" vertical="center"/>
      <protection hidden="1"/>
    </xf>
    <xf numFmtId="176" fontId="10" fillId="0" borderId="156" xfId="0" applyNumberFormat="1" applyFont="1" applyBorder="1" applyAlignment="1" applyProtection="1">
      <alignment horizontal="right" vertical="center"/>
      <protection hidden="1"/>
    </xf>
    <xf numFmtId="176" fontId="10" fillId="0" borderId="157" xfId="0" applyNumberFormat="1" applyFont="1" applyBorder="1" applyAlignment="1" applyProtection="1">
      <alignment horizontal="right" vertical="center"/>
      <protection hidden="1"/>
    </xf>
    <xf numFmtId="0" fontId="2" fillId="0" borderId="158" xfId="0" applyFont="1" applyBorder="1" applyAlignment="1" applyProtection="1">
      <alignment horizontal="right" vertical="center"/>
      <protection hidden="1"/>
    </xf>
    <xf numFmtId="0" fontId="42" fillId="0" borderId="121" xfId="0" applyFont="1" applyBorder="1" applyAlignment="1" applyProtection="1">
      <alignment horizontal="center" vertical="center"/>
      <protection hidden="1"/>
    </xf>
    <xf numFmtId="0" fontId="42" fillId="0" borderId="122" xfId="0" applyFont="1" applyBorder="1" applyAlignment="1" applyProtection="1">
      <alignment horizontal="center" vertical="center"/>
      <protection hidden="1"/>
    </xf>
    <xf numFmtId="0" fontId="42" fillId="0" borderId="123" xfId="0" applyFont="1" applyBorder="1" applyAlignment="1" applyProtection="1">
      <alignment horizontal="center" vertical="center"/>
      <protection hidden="1"/>
    </xf>
    <xf numFmtId="0" fontId="42" fillId="0" borderId="124" xfId="0" applyFont="1" applyBorder="1" applyAlignment="1" applyProtection="1">
      <alignment horizontal="center" vertical="center"/>
      <protection hidden="1"/>
    </xf>
    <xf numFmtId="0" fontId="42" fillId="0" borderId="0" xfId="0" applyFont="1" applyAlignment="1" applyProtection="1">
      <alignment horizontal="center" vertical="center"/>
      <protection hidden="1"/>
    </xf>
    <xf numFmtId="0" fontId="42" fillId="0" borderId="125" xfId="0" applyFont="1" applyBorder="1" applyAlignment="1" applyProtection="1">
      <alignment horizontal="center" vertical="center"/>
      <protection hidden="1"/>
    </xf>
    <xf numFmtId="0" fontId="42" fillId="0" borderId="126" xfId="0" applyFont="1" applyBorder="1" applyAlignment="1" applyProtection="1">
      <alignment horizontal="center" vertical="center"/>
      <protection hidden="1"/>
    </xf>
    <xf numFmtId="0" fontId="42" fillId="0" borderId="127" xfId="0" applyFont="1" applyBorder="1" applyAlignment="1" applyProtection="1">
      <alignment horizontal="center" vertical="center"/>
      <protection hidden="1"/>
    </xf>
    <xf numFmtId="0" fontId="42" fillId="0" borderId="128" xfId="0" applyFont="1" applyBorder="1" applyAlignment="1" applyProtection="1">
      <alignment horizontal="center" vertical="center"/>
      <protection hidden="1"/>
    </xf>
    <xf numFmtId="0" fontId="33" fillId="0" borderId="124" xfId="0" applyFont="1" applyBorder="1" applyAlignment="1" applyProtection="1">
      <alignment horizontal="center" vertical="center"/>
      <protection hidden="1"/>
    </xf>
    <xf numFmtId="0" fontId="64" fillId="0" borderId="4" xfId="0" applyFont="1" applyBorder="1" applyAlignment="1" applyProtection="1">
      <alignment horizontal="center" vertical="center" wrapText="1"/>
      <protection hidden="1"/>
    </xf>
    <xf numFmtId="0" fontId="64" fillId="0" borderId="3" xfId="0" applyFont="1" applyBorder="1" applyAlignment="1" applyProtection="1">
      <alignment horizontal="center" vertical="center" wrapText="1"/>
      <protection hidden="1"/>
    </xf>
    <xf numFmtId="0" fontId="64" fillId="0" borderId="11" xfId="0" applyFont="1" applyBorder="1" applyAlignment="1" applyProtection="1">
      <alignment horizontal="center" vertical="center" wrapText="1"/>
      <protection hidden="1"/>
    </xf>
    <xf numFmtId="0" fontId="64" fillId="0" borderId="2" xfId="0" applyFont="1" applyBorder="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64" fillId="0" borderId="12" xfId="0" applyFont="1" applyBorder="1" applyAlignment="1" applyProtection="1">
      <alignment horizontal="center" vertical="center" wrapText="1"/>
      <protection hidden="1"/>
    </xf>
    <xf numFmtId="0" fontId="71" fillId="0" borderId="0" xfId="0" applyFont="1" applyAlignment="1" applyProtection="1">
      <alignment horizontal="left" vertical="top"/>
      <protection hidden="1"/>
    </xf>
    <xf numFmtId="0" fontId="34" fillId="0" borderId="0" xfId="0" applyFont="1" applyAlignment="1" applyProtection="1">
      <alignment horizontal="center" vertical="center"/>
      <protection hidden="1"/>
    </xf>
    <xf numFmtId="0" fontId="32" fillId="0" borderId="10" xfId="0" applyFont="1" applyBorder="1" applyAlignment="1" applyProtection="1">
      <alignment horizontal="center" vertical="center" wrapText="1"/>
      <protection hidden="1"/>
    </xf>
    <xf numFmtId="0" fontId="32" fillId="0" borderId="0" xfId="0" applyFont="1" applyAlignment="1" applyProtection="1">
      <alignment horizontal="center" vertical="center" wrapText="1"/>
      <protection hidden="1"/>
    </xf>
    <xf numFmtId="176" fontId="10" fillId="0" borderId="156" xfId="0" applyNumberFormat="1" applyFont="1" applyBorder="1" applyAlignment="1" applyProtection="1">
      <alignment horizontal="center" vertical="center"/>
      <protection hidden="1"/>
    </xf>
    <xf numFmtId="176" fontId="10" fillId="0" borderId="157" xfId="0" applyNumberFormat="1" applyFont="1" applyBorder="1" applyAlignment="1" applyProtection="1">
      <alignment horizontal="center" vertical="center"/>
      <protection hidden="1"/>
    </xf>
    <xf numFmtId="176" fontId="10" fillId="0" borderId="158" xfId="0" applyNumberFormat="1" applyFont="1" applyBorder="1" applyAlignment="1" applyProtection="1">
      <alignment horizontal="center" vertical="center"/>
      <protection hidden="1"/>
    </xf>
    <xf numFmtId="0" fontId="78" fillId="0" borderId="0" xfId="0" applyFont="1" applyAlignment="1" applyProtection="1">
      <alignment horizontal="distributed" vertical="center" wrapText="1"/>
      <protection hidden="1"/>
    </xf>
    <xf numFmtId="0" fontId="42" fillId="0" borderId="130" xfId="0" applyFont="1" applyBorder="1" applyAlignment="1" applyProtection="1">
      <alignment horizontal="center" vertical="center"/>
      <protection hidden="1"/>
    </xf>
    <xf numFmtId="0" fontId="42" fillId="0" borderId="119" xfId="0" applyFont="1" applyBorder="1" applyAlignment="1" applyProtection="1">
      <alignment horizontal="center" vertical="center"/>
      <protection hidden="1"/>
    </xf>
    <xf numFmtId="0" fontId="42" fillId="0" borderId="163" xfId="0" applyFont="1" applyBorder="1" applyAlignment="1" applyProtection="1">
      <alignment horizontal="center" vertical="center"/>
      <protection hidden="1"/>
    </xf>
    <xf numFmtId="0" fontId="42" fillId="0" borderId="154" xfId="0" applyFont="1" applyBorder="1" applyAlignment="1" applyProtection="1">
      <alignment horizontal="center" vertical="center"/>
      <protection hidden="1"/>
    </xf>
    <xf numFmtId="0" fontId="42" fillId="0" borderId="140" xfId="0" applyFont="1" applyBorder="1" applyAlignment="1" applyProtection="1">
      <alignment horizontal="center" vertical="center"/>
      <protection hidden="1"/>
    </xf>
    <xf numFmtId="0" fontId="42" fillId="0" borderId="145" xfId="0" applyFont="1" applyBorder="1" applyAlignment="1" applyProtection="1">
      <alignment horizontal="center" vertical="center"/>
      <protection hidden="1"/>
    </xf>
    <xf numFmtId="0" fontId="42" fillId="0" borderId="155" xfId="0" applyFont="1" applyBorder="1" applyAlignment="1" applyProtection="1">
      <alignment horizontal="center" vertical="center"/>
      <protection hidden="1"/>
    </xf>
    <xf numFmtId="0" fontId="79" fillId="0" borderId="0" xfId="0" applyFont="1" applyAlignment="1" applyProtection="1">
      <alignment horizontal="left" vertical="center"/>
      <protection hidden="1"/>
    </xf>
    <xf numFmtId="0" fontId="77" fillId="0" borderId="3" xfId="0" applyFont="1" applyBorder="1" applyAlignment="1" applyProtection="1">
      <alignment horizontal="distributed" vertical="center" wrapText="1"/>
      <protection hidden="1"/>
    </xf>
    <xf numFmtId="0" fontId="77" fillId="0" borderId="0" xfId="0" applyFont="1" applyAlignment="1" applyProtection="1">
      <alignment horizontal="distributed" vertical="center" wrapText="1"/>
      <protection hidden="1"/>
    </xf>
    <xf numFmtId="0" fontId="77" fillId="0" borderId="19" xfId="0" applyFont="1" applyBorder="1" applyAlignment="1" applyProtection="1">
      <alignment horizontal="distributed" vertical="center" wrapText="1"/>
      <protection hidden="1"/>
    </xf>
    <xf numFmtId="0" fontId="72" fillId="0" borderId="0" xfId="0" applyFont="1" applyAlignment="1" applyProtection="1">
      <alignment horizontal="center" vertical="center" textRotation="255"/>
      <protection hidden="1"/>
    </xf>
    <xf numFmtId="0" fontId="36" fillId="0" borderId="103" xfId="0" applyFont="1" applyBorder="1" applyAlignment="1" applyProtection="1">
      <alignment horizontal="center" vertical="center" textRotation="255"/>
      <protection hidden="1"/>
    </xf>
    <xf numFmtId="0" fontId="36" fillId="0" borderId="21" xfId="0" applyFont="1" applyBorder="1" applyAlignment="1" applyProtection="1">
      <alignment horizontal="center" vertical="center" textRotation="255"/>
      <protection hidden="1"/>
    </xf>
    <xf numFmtId="0" fontId="36" fillId="0" borderId="104" xfId="0" applyFont="1" applyBorder="1" applyAlignment="1" applyProtection="1">
      <alignment horizontal="center" vertical="center" textRotation="255"/>
      <protection hidden="1"/>
    </xf>
    <xf numFmtId="0" fontId="36" fillId="0" borderId="21" xfId="0" applyFont="1" applyBorder="1" applyAlignment="1" applyProtection="1">
      <alignment horizontal="center" vertical="distributed" textRotation="255"/>
      <protection hidden="1"/>
    </xf>
    <xf numFmtId="0" fontId="36" fillId="0" borderId="3" xfId="0" applyFont="1" applyBorder="1" applyAlignment="1" applyProtection="1">
      <alignment horizontal="distributed" vertical="center" wrapText="1"/>
      <protection hidden="1"/>
    </xf>
    <xf numFmtId="0" fontId="36" fillId="0" borderId="0" xfId="0" applyFont="1" applyAlignment="1" applyProtection="1">
      <alignment horizontal="distributed" vertical="center" wrapText="1"/>
      <protection hidden="1"/>
    </xf>
    <xf numFmtId="0" fontId="36" fillId="0" borderId="14" xfId="0" applyFont="1" applyBorder="1" applyAlignment="1" applyProtection="1">
      <alignment horizontal="distributed" vertical="center" wrapText="1"/>
      <protection hidden="1"/>
    </xf>
    <xf numFmtId="0" fontId="37" fillId="0" borderId="0" xfId="0" applyFont="1" applyAlignment="1" applyProtection="1">
      <alignment horizontal="center" vertical="center"/>
      <protection hidden="1"/>
    </xf>
    <xf numFmtId="0" fontId="7" fillId="0" borderId="0" xfId="0" applyFont="1" applyAlignment="1" applyProtection="1">
      <alignment horizontal="center" vertical="center"/>
      <protection hidden="1"/>
    </xf>
    <xf numFmtId="0" fontId="42" fillId="0" borderId="105" xfId="0" applyFont="1" applyBorder="1" applyAlignment="1" applyProtection="1">
      <alignment horizontal="center" vertical="center"/>
      <protection hidden="1"/>
    </xf>
    <xf numFmtId="0" fontId="33" fillId="0" borderId="125" xfId="0" applyFont="1" applyBorder="1" applyAlignment="1" applyProtection="1">
      <alignment horizontal="center" vertical="center"/>
      <protection hidden="1"/>
    </xf>
    <xf numFmtId="0" fontId="42" fillId="0" borderId="106" xfId="0" applyFont="1" applyBorder="1" applyAlignment="1" applyProtection="1">
      <alignment horizontal="center" vertical="center"/>
      <protection hidden="1"/>
    </xf>
    <xf numFmtId="0" fontId="35" fillId="0" borderId="0" xfId="0" applyFont="1" applyAlignment="1" applyProtection="1">
      <alignment horizontal="center" textRotation="255"/>
      <protection locked="0"/>
    </xf>
    <xf numFmtId="0" fontId="7" fillId="0" borderId="0" xfId="0" applyFont="1" applyAlignment="1" applyProtection="1">
      <alignment horizontal="left" vertical="center" shrinkToFit="1"/>
      <protection hidden="1"/>
    </xf>
    <xf numFmtId="0" fontId="33" fillId="0" borderId="4" xfId="0" applyFont="1" applyBorder="1" applyAlignment="1" applyProtection="1">
      <alignment horizontal="center" vertical="center" wrapText="1"/>
      <protection hidden="1"/>
    </xf>
    <xf numFmtId="0" fontId="33" fillId="0" borderId="3" xfId="0" applyFont="1" applyBorder="1" applyAlignment="1" applyProtection="1">
      <alignment horizontal="center" vertical="center" wrapText="1"/>
      <protection hidden="1"/>
    </xf>
    <xf numFmtId="0" fontId="33" fillId="0" borderId="11" xfId="0" applyFont="1" applyBorder="1" applyAlignment="1" applyProtection="1">
      <alignment horizontal="center" vertical="center" wrapText="1"/>
      <protection hidden="1"/>
    </xf>
    <xf numFmtId="0" fontId="33" fillId="0" borderId="13" xfId="0" applyFont="1" applyBorder="1" applyAlignment="1" applyProtection="1">
      <alignment horizontal="center" vertical="center" wrapText="1"/>
      <protection hidden="1"/>
    </xf>
    <xf numFmtId="0" fontId="33" fillId="0" borderId="14" xfId="0" applyFont="1" applyBorder="1" applyAlignment="1" applyProtection="1">
      <alignment horizontal="center" vertical="center" wrapText="1"/>
      <protection hidden="1"/>
    </xf>
    <xf numFmtId="0" fontId="33" fillId="0" borderId="15" xfId="0" applyFont="1" applyBorder="1" applyAlignment="1" applyProtection="1">
      <alignment horizontal="center" vertical="center" wrapText="1"/>
      <protection hidden="1"/>
    </xf>
    <xf numFmtId="0" fontId="33" fillId="0" borderId="2" xfId="0" applyFont="1" applyBorder="1" applyAlignment="1" applyProtection="1">
      <alignment horizontal="center" vertical="center" wrapText="1"/>
      <protection hidden="1"/>
    </xf>
    <xf numFmtId="0" fontId="33" fillId="0" borderId="0" xfId="0" applyFont="1" applyAlignment="1" applyProtection="1">
      <alignment horizontal="center" vertical="center" wrapText="1"/>
      <protection hidden="1"/>
    </xf>
    <xf numFmtId="0" fontId="33" fillId="0" borderId="12" xfId="0" applyFont="1" applyBorder="1" applyAlignment="1" applyProtection="1">
      <alignment horizontal="center" vertical="center" wrapText="1"/>
      <protection hidden="1"/>
    </xf>
    <xf numFmtId="0" fontId="7" fillId="0" borderId="3" xfId="0" applyFont="1" applyBorder="1" applyAlignment="1" applyProtection="1">
      <alignment horizontal="left" vertical="center" shrinkToFit="1"/>
      <protection hidden="1"/>
    </xf>
    <xf numFmtId="0" fontId="7" fillId="0" borderId="14" xfId="0" applyFont="1" applyBorder="1" applyAlignment="1" applyProtection="1">
      <alignment horizontal="left" vertical="center" shrinkToFit="1"/>
      <protection hidden="1"/>
    </xf>
    <xf numFmtId="0" fontId="12" fillId="0" borderId="14" xfId="0" applyFont="1" applyBorder="1" applyAlignment="1" applyProtection="1">
      <alignment horizontal="left" vertical="center" shrinkToFit="1"/>
      <protection hidden="1"/>
    </xf>
    <xf numFmtId="0" fontId="12" fillId="0" borderId="15" xfId="0" applyFont="1" applyBorder="1" applyAlignment="1" applyProtection="1">
      <alignment horizontal="left" vertical="center" shrinkToFit="1"/>
      <protection hidden="1"/>
    </xf>
    <xf numFmtId="176" fontId="10" fillId="0" borderId="101" xfId="0" applyNumberFormat="1" applyFont="1" applyBorder="1" applyAlignment="1" applyProtection="1">
      <alignment horizontal="center" vertical="center"/>
      <protection hidden="1"/>
    </xf>
    <xf numFmtId="176" fontId="10" fillId="0" borderId="32" xfId="0" applyNumberFormat="1" applyFont="1" applyBorder="1" applyAlignment="1" applyProtection="1">
      <alignment horizontal="center" vertical="center"/>
      <protection hidden="1"/>
    </xf>
    <xf numFmtId="176" fontId="10" fillId="0" borderId="102" xfId="0" applyNumberFormat="1" applyFont="1" applyBorder="1" applyAlignment="1" applyProtection="1">
      <alignment horizontal="center" vertical="center"/>
      <protection hidden="1"/>
    </xf>
    <xf numFmtId="0" fontId="33" fillId="0" borderId="28" xfId="0" applyFont="1" applyBorder="1" applyAlignment="1" applyProtection="1">
      <alignment horizontal="center" vertical="center" wrapText="1"/>
      <protection hidden="1"/>
    </xf>
    <xf numFmtId="0" fontId="33" fillId="0" borderId="6" xfId="0" applyFont="1" applyBorder="1" applyAlignment="1" applyProtection="1">
      <alignment horizontal="center" vertical="center"/>
      <protection hidden="1"/>
    </xf>
    <xf numFmtId="0" fontId="33" fillId="0" borderId="8" xfId="0" applyFont="1" applyBorder="1" applyAlignment="1" applyProtection="1">
      <alignment horizontal="center" vertical="center"/>
      <protection hidden="1"/>
    </xf>
    <xf numFmtId="0" fontId="33" fillId="0" borderId="10" xfId="0" applyFont="1" applyBorder="1" applyAlignment="1" applyProtection="1">
      <alignment horizontal="center" vertical="center"/>
      <protection hidden="1"/>
    </xf>
    <xf numFmtId="0" fontId="33" fillId="0" borderId="0" xfId="0" applyFont="1" applyAlignment="1" applyProtection="1">
      <alignment horizontal="center" vertical="center"/>
      <protection hidden="1"/>
    </xf>
    <xf numFmtId="0" fontId="33" fillId="0" borderId="29" xfId="0" applyFont="1" applyBorder="1" applyAlignment="1" applyProtection="1">
      <alignment horizontal="center" vertical="center"/>
      <protection hidden="1"/>
    </xf>
    <xf numFmtId="0" fontId="33" fillId="0" borderId="16" xfId="0" applyFont="1" applyBorder="1" applyAlignment="1" applyProtection="1">
      <alignment horizontal="center" vertical="center"/>
      <protection hidden="1"/>
    </xf>
    <xf numFmtId="0" fontId="33" fillId="0" borderId="19" xfId="0" applyFont="1" applyBorder="1" applyAlignment="1" applyProtection="1">
      <alignment horizontal="center" vertical="center"/>
      <protection hidden="1"/>
    </xf>
    <xf numFmtId="0" fontId="33" fillId="0" borderId="30" xfId="0" applyFont="1" applyBorder="1" applyAlignment="1" applyProtection="1">
      <alignment horizontal="center" vertical="center"/>
      <protection hidden="1"/>
    </xf>
    <xf numFmtId="0" fontId="35" fillId="0" borderId="0" xfId="0" applyFont="1" applyAlignment="1" applyProtection="1">
      <alignment horizontal="center" vertical="center"/>
      <protection hidden="1"/>
    </xf>
    <xf numFmtId="0" fontId="35" fillId="0" borderId="125" xfId="0" applyFont="1" applyBorder="1" applyAlignment="1" applyProtection="1">
      <alignment horizontal="center" vertical="center"/>
      <protection hidden="1"/>
    </xf>
    <xf numFmtId="0" fontId="10" fillId="0" borderId="160" xfId="0" applyFont="1" applyBorder="1" applyAlignment="1" applyProtection="1">
      <alignment horizontal="center" vertical="center"/>
      <protection hidden="1"/>
    </xf>
    <xf numFmtId="0" fontId="10" fillId="0" borderId="161" xfId="0" applyFont="1" applyBorder="1" applyAlignment="1" applyProtection="1">
      <alignment horizontal="center" vertical="center"/>
      <protection hidden="1"/>
    </xf>
    <xf numFmtId="0" fontId="10" fillId="0" borderId="162" xfId="0" applyFont="1" applyBorder="1" applyAlignment="1" applyProtection="1">
      <alignment horizontal="center" vertical="center"/>
      <protection hidden="1"/>
    </xf>
    <xf numFmtId="0" fontId="37" fillId="0" borderId="0" xfId="0" applyFont="1" applyAlignment="1" applyProtection="1">
      <alignment horizontal="left" vertical="center"/>
      <protection hidden="1"/>
    </xf>
    <xf numFmtId="0" fontId="35" fillId="0" borderId="136" xfId="0" applyFont="1" applyBorder="1" applyAlignment="1" applyProtection="1">
      <alignment horizontal="center" vertical="center"/>
      <protection hidden="1"/>
    </xf>
    <xf numFmtId="0" fontId="35" fillId="0" borderId="124" xfId="0" applyFont="1" applyBorder="1" applyAlignment="1" applyProtection="1">
      <alignment horizontal="center" vertical="center"/>
      <protection hidden="1"/>
    </xf>
    <xf numFmtId="0" fontId="33" fillId="0" borderId="9" xfId="0" applyFont="1" applyBorder="1" applyAlignment="1" applyProtection="1">
      <alignment horizontal="center"/>
      <protection hidden="1"/>
    </xf>
    <xf numFmtId="0" fontId="33" fillId="0" borderId="100" xfId="0" applyFont="1" applyBorder="1" applyAlignment="1" applyProtection="1">
      <alignment horizontal="center"/>
      <protection hidden="1"/>
    </xf>
    <xf numFmtId="0" fontId="33" fillId="0" borderId="2" xfId="0" applyFont="1" applyBorder="1" applyAlignment="1" applyProtection="1">
      <alignment horizontal="center" vertical="center" textRotation="255"/>
      <protection hidden="1"/>
    </xf>
    <xf numFmtId="0" fontId="33" fillId="0" borderId="12" xfId="0" applyFont="1" applyBorder="1" applyAlignment="1" applyProtection="1">
      <alignment horizontal="center" vertical="center" textRotation="255"/>
      <protection hidden="1"/>
    </xf>
    <xf numFmtId="0" fontId="33" fillId="0" borderId="2" xfId="0" applyFont="1" applyBorder="1" applyAlignment="1" applyProtection="1">
      <alignment horizontal="center"/>
      <protection hidden="1"/>
    </xf>
    <xf numFmtId="0" fontId="33" fillId="0" borderId="0" xfId="0" applyFont="1" applyAlignment="1" applyProtection="1">
      <alignment horizontal="center"/>
      <protection hidden="1"/>
    </xf>
    <xf numFmtId="0" fontId="33" fillId="0" borderId="12" xfId="0" applyFont="1" applyBorder="1" applyAlignment="1" applyProtection="1">
      <alignment horizontal="center"/>
      <protection hidden="1"/>
    </xf>
    <xf numFmtId="0" fontId="64" fillId="0" borderId="13" xfId="0" applyFont="1" applyBorder="1" applyAlignment="1" applyProtection="1">
      <alignment horizontal="center" vertical="center" wrapText="1"/>
      <protection hidden="1"/>
    </xf>
    <xf numFmtId="0" fontId="64" fillId="0" borderId="14" xfId="0" applyFont="1" applyBorder="1" applyAlignment="1" applyProtection="1">
      <alignment horizontal="center" vertical="center" wrapText="1"/>
      <protection hidden="1"/>
    </xf>
    <xf numFmtId="0" fontId="64" fillId="0" borderId="15" xfId="0" applyFont="1" applyBorder="1" applyAlignment="1" applyProtection="1">
      <alignment horizontal="center" vertical="center" wrapText="1"/>
      <protection hidden="1"/>
    </xf>
    <xf numFmtId="0" fontId="41" fillId="0" borderId="0" xfId="0" applyFont="1" applyAlignment="1" applyProtection="1">
      <alignment horizontal="distributed" vertical="center"/>
      <protection hidden="1"/>
    </xf>
    <xf numFmtId="0" fontId="33" fillId="0" borderId="2" xfId="0" applyFont="1" applyBorder="1" applyAlignment="1" applyProtection="1">
      <alignment horizontal="center" vertical="top"/>
      <protection hidden="1"/>
    </xf>
    <xf numFmtId="0" fontId="33" fillId="0" borderId="0" xfId="0" applyFont="1" applyAlignment="1" applyProtection="1">
      <alignment horizontal="center" vertical="top"/>
      <protection hidden="1"/>
    </xf>
    <xf numFmtId="0" fontId="33" fillId="0" borderId="12" xfId="0" applyFont="1" applyBorder="1" applyAlignment="1" applyProtection="1">
      <alignment horizontal="center" vertical="top"/>
      <protection hidden="1"/>
    </xf>
    <xf numFmtId="0" fontId="36" fillId="0" borderId="9" xfId="0" applyFont="1" applyBorder="1" applyAlignment="1" applyProtection="1">
      <alignment horizontal="center" vertical="center"/>
      <protection hidden="1"/>
    </xf>
    <xf numFmtId="0" fontId="33" fillId="0" borderId="123" xfId="0" applyFont="1" applyBorder="1" applyAlignment="1" applyProtection="1">
      <alignment horizontal="center" vertical="center"/>
      <protection hidden="1"/>
    </xf>
    <xf numFmtId="0" fontId="59" fillId="0" borderId="0" xfId="0" applyFont="1" applyAlignment="1" applyProtection="1">
      <alignment horizontal="center" vertical="top"/>
      <protection hidden="1"/>
    </xf>
    <xf numFmtId="0" fontId="46" fillId="0" borderId="0" xfId="0" applyFont="1" applyAlignment="1" applyProtection="1">
      <alignment horizontal="distributed" vertical="center" shrinkToFit="1"/>
      <protection hidden="1"/>
    </xf>
    <xf numFmtId="0" fontId="36" fillId="0" borderId="23" xfId="0" applyFont="1" applyBorder="1" applyAlignment="1" applyProtection="1">
      <alignment horizontal="distributed" vertical="center" wrapText="1"/>
      <protection hidden="1"/>
    </xf>
    <xf numFmtId="0" fontId="42" fillId="0" borderId="97" xfId="0" applyFont="1" applyBorder="1" applyAlignment="1" applyProtection="1">
      <alignment horizontal="center" vertical="center"/>
      <protection hidden="1"/>
    </xf>
    <xf numFmtId="0" fontId="42" fillId="0" borderId="98" xfId="0" applyFont="1" applyBorder="1" applyAlignment="1" applyProtection="1">
      <alignment horizontal="center" vertical="center"/>
      <protection hidden="1"/>
    </xf>
    <xf numFmtId="0" fontId="42" fillId="0" borderId="99" xfId="0" applyFont="1" applyBorder="1" applyAlignment="1" applyProtection="1">
      <alignment horizontal="center" vertical="center"/>
      <protection hidden="1"/>
    </xf>
    <xf numFmtId="0" fontId="77" fillId="0" borderId="6" xfId="0" applyFont="1" applyBorder="1" applyAlignment="1" applyProtection="1">
      <alignment horizontal="center" vertical="center"/>
      <protection hidden="1"/>
    </xf>
    <xf numFmtId="0" fontId="34" fillId="0" borderId="9" xfId="0" applyFont="1" applyBorder="1" applyAlignment="1" applyProtection="1">
      <alignment horizontal="right"/>
      <protection hidden="1"/>
    </xf>
    <xf numFmtId="0" fontId="34" fillId="0" borderId="100" xfId="0" applyFont="1" applyBorder="1" applyAlignment="1" applyProtection="1">
      <alignment horizontal="right"/>
      <protection hidden="1"/>
    </xf>
    <xf numFmtId="0" fontId="10" fillId="0" borderId="8" xfId="0" applyFont="1" applyBorder="1" applyAlignment="1" applyProtection="1">
      <alignment horizontal="center" vertical="center"/>
      <protection hidden="1"/>
    </xf>
    <xf numFmtId="0" fontId="59" fillId="0" borderId="0" xfId="0" quotePrefix="1" applyFont="1" applyAlignment="1" applyProtection="1">
      <alignment horizontal="center"/>
      <protection hidden="1"/>
    </xf>
    <xf numFmtId="0" fontId="59" fillId="0" borderId="0" xfId="0" applyFont="1" applyAlignment="1" applyProtection="1">
      <alignment horizontal="center"/>
      <protection hidden="1"/>
    </xf>
    <xf numFmtId="0" fontId="36" fillId="0" borderId="0" xfId="0" applyFont="1" applyAlignment="1" applyProtection="1">
      <alignment horizontal="center" vertical="center"/>
      <protection hidden="1"/>
    </xf>
    <xf numFmtId="0" fontId="10" fillId="0" borderId="90" xfId="0" applyFont="1" applyBorder="1" applyAlignment="1" applyProtection="1">
      <alignment horizontal="center" vertical="center"/>
      <protection hidden="1"/>
    </xf>
    <xf numFmtId="0" fontId="10" fillId="0" borderId="91" xfId="0" applyFont="1" applyBorder="1" applyAlignment="1" applyProtection="1">
      <alignment horizontal="center" vertical="center"/>
      <protection hidden="1"/>
    </xf>
    <xf numFmtId="0" fontId="10" fillId="0" borderId="92" xfId="0" applyFont="1" applyBorder="1" applyAlignment="1" applyProtection="1">
      <alignment horizontal="center" vertical="center"/>
      <protection hidden="1"/>
    </xf>
    <xf numFmtId="0" fontId="10" fillId="0" borderId="93" xfId="0" applyFont="1" applyBorder="1" applyAlignment="1" applyProtection="1">
      <alignment horizontal="center" vertical="center"/>
      <protection hidden="1"/>
    </xf>
    <xf numFmtId="0" fontId="10" fillId="0" borderId="94" xfId="0" applyFont="1" applyBorder="1" applyAlignment="1" applyProtection="1">
      <alignment horizontal="center" vertical="center"/>
      <protection hidden="1"/>
    </xf>
    <xf numFmtId="0" fontId="10" fillId="0" borderId="95" xfId="0" applyFont="1" applyBorder="1" applyAlignment="1" applyProtection="1">
      <alignment horizontal="center" vertical="center"/>
      <protection hidden="1"/>
    </xf>
    <xf numFmtId="176" fontId="10" fillId="0" borderId="158" xfId="0" applyNumberFormat="1" applyFont="1" applyBorder="1" applyAlignment="1" applyProtection="1">
      <alignment horizontal="right" vertical="center"/>
      <protection hidden="1"/>
    </xf>
    <xf numFmtId="0" fontId="56" fillId="0" borderId="159" xfId="0" applyFont="1" applyBorder="1" applyAlignment="1" applyProtection="1">
      <alignment horizontal="center" vertical="center"/>
      <protection hidden="1"/>
    </xf>
    <xf numFmtId="0" fontId="56" fillId="0" borderId="117" xfId="0" applyFont="1" applyBorder="1" applyAlignment="1" applyProtection="1">
      <alignment horizontal="center" vertical="center"/>
      <protection hidden="1"/>
    </xf>
    <xf numFmtId="0" fontId="32" fillId="0" borderId="3" xfId="0" applyFont="1" applyBorder="1" applyAlignment="1" applyProtection="1">
      <alignment horizontal="center" vertical="center" wrapText="1"/>
      <protection hidden="1"/>
    </xf>
    <xf numFmtId="0" fontId="32" fillId="0" borderId="14" xfId="0" applyFont="1" applyBorder="1" applyAlignment="1" applyProtection="1">
      <alignment horizontal="center" vertical="center" wrapText="1"/>
      <protection hidden="1"/>
    </xf>
    <xf numFmtId="0" fontId="36" fillId="0" borderId="25" xfId="0" applyFont="1" applyBorder="1" applyAlignment="1" applyProtection="1">
      <alignment horizontal="center" vertical="center" textRotation="255"/>
      <protection hidden="1"/>
    </xf>
    <xf numFmtId="0" fontId="36" fillId="0" borderId="3" xfId="0" applyFont="1" applyBorder="1" applyAlignment="1" applyProtection="1">
      <alignment horizontal="center" vertical="center" textRotation="255"/>
      <protection hidden="1"/>
    </xf>
    <xf numFmtId="0" fontId="36" fillId="0" borderId="11" xfId="0" applyFont="1" applyBorder="1" applyAlignment="1" applyProtection="1">
      <alignment horizontal="center" vertical="center" textRotation="255"/>
      <protection hidden="1"/>
    </xf>
    <xf numFmtId="0" fontId="36" fillId="0" borderId="10" xfId="0" applyFont="1" applyBorder="1" applyAlignment="1" applyProtection="1">
      <alignment horizontal="center" vertical="center" textRotation="255"/>
      <protection hidden="1"/>
    </xf>
    <xf numFmtId="0" fontId="36" fillId="0" borderId="0" xfId="0" applyFont="1" applyAlignment="1" applyProtection="1">
      <alignment horizontal="center" vertical="center" textRotation="255"/>
      <protection hidden="1"/>
    </xf>
    <xf numFmtId="0" fontId="36" fillId="0" borderId="12" xfId="0" applyFont="1" applyBorder="1" applyAlignment="1" applyProtection="1">
      <alignment horizontal="center" vertical="center" textRotation="255"/>
      <protection hidden="1"/>
    </xf>
    <xf numFmtId="0" fontId="36" fillId="0" borderId="107" xfId="0" applyFont="1" applyBorder="1" applyAlignment="1" applyProtection="1">
      <alignment horizontal="center" vertical="center" textRotation="255"/>
      <protection hidden="1"/>
    </xf>
    <xf numFmtId="0" fontId="36" fillId="0" borderId="23" xfId="0" applyFont="1" applyBorder="1" applyAlignment="1" applyProtection="1">
      <alignment horizontal="center" vertical="center" textRotation="255"/>
      <protection hidden="1"/>
    </xf>
    <xf numFmtId="0" fontId="36" fillId="0" borderId="108" xfId="0" applyFont="1" applyBorder="1" applyAlignment="1" applyProtection="1">
      <alignment horizontal="center" vertical="center" textRotation="255"/>
      <protection hidden="1"/>
    </xf>
    <xf numFmtId="0" fontId="46" fillId="0" borderId="0" xfId="0" applyFont="1" applyAlignment="1" applyProtection="1">
      <alignment horizontal="distributed" vertical="center" wrapText="1" shrinkToFit="1"/>
      <protection hidden="1"/>
    </xf>
    <xf numFmtId="0" fontId="59" fillId="0" borderId="0" xfId="0" quotePrefix="1" applyFont="1" applyAlignment="1" applyProtection="1">
      <alignment horizontal="left" vertical="center"/>
      <protection hidden="1"/>
    </xf>
    <xf numFmtId="0" fontId="59" fillId="0" borderId="0" xfId="0" applyFont="1" applyAlignment="1" applyProtection="1">
      <alignment horizontal="left" vertical="center"/>
      <protection hidden="1"/>
    </xf>
    <xf numFmtId="0" fontId="61" fillId="0" borderId="130" xfId="0" applyFont="1" applyBorder="1" applyAlignment="1" applyProtection="1">
      <alignment horizontal="center" vertical="center" wrapText="1"/>
      <protection hidden="1"/>
    </xf>
    <xf numFmtId="0" fontId="61" fillId="0" borderId="135" xfId="0" applyFont="1" applyBorder="1" applyAlignment="1" applyProtection="1">
      <alignment horizontal="center" vertical="center"/>
      <protection hidden="1"/>
    </xf>
    <xf numFmtId="0" fontId="61" fillId="0" borderId="140" xfId="0" applyFont="1" applyBorder="1" applyAlignment="1" applyProtection="1">
      <alignment horizontal="center" vertical="center"/>
      <protection hidden="1"/>
    </xf>
    <xf numFmtId="0" fontId="61" fillId="0" borderId="179" xfId="0" applyFont="1" applyBorder="1" applyAlignment="1" applyProtection="1">
      <alignment horizontal="center" vertical="center"/>
      <protection hidden="1"/>
    </xf>
    <xf numFmtId="0" fontId="46" fillId="0" borderId="130" xfId="0" applyFont="1" applyBorder="1" applyAlignment="1" applyProtection="1">
      <alignment horizontal="center" vertical="center"/>
      <protection hidden="1"/>
    </xf>
    <xf numFmtId="0" fontId="46" fillId="0" borderId="140" xfId="0" applyFont="1" applyBorder="1" applyAlignment="1" applyProtection="1">
      <alignment horizontal="center" vertical="center"/>
      <protection hidden="1"/>
    </xf>
    <xf numFmtId="0" fontId="46" fillId="0" borderId="119" xfId="0" applyFont="1" applyBorder="1" applyAlignment="1" applyProtection="1">
      <alignment horizontal="center" vertical="center"/>
      <protection hidden="1"/>
    </xf>
    <xf numFmtId="0" fontId="46" fillId="0" borderId="145" xfId="0" applyFont="1" applyBorder="1" applyAlignment="1" applyProtection="1">
      <alignment horizontal="center" vertical="center"/>
      <protection hidden="1"/>
    </xf>
    <xf numFmtId="0" fontId="46" fillId="0" borderId="135" xfId="0" applyFont="1" applyBorder="1" applyAlignment="1" applyProtection="1">
      <alignment horizontal="center" vertical="center"/>
      <protection hidden="1"/>
    </xf>
    <xf numFmtId="0" fontId="46" fillId="0" borderId="179" xfId="0" applyFont="1" applyBorder="1" applyAlignment="1" applyProtection="1">
      <alignment horizontal="center" vertical="center"/>
      <protection hidden="1"/>
    </xf>
    <xf numFmtId="177" fontId="2" fillId="0" borderId="121" xfId="0" applyNumberFormat="1" applyFont="1" applyBorder="1" applyAlignment="1" applyProtection="1">
      <alignment horizontal="right" vertical="center"/>
      <protection hidden="1"/>
    </xf>
    <xf numFmtId="177" fontId="2" fillId="0" borderId="122" xfId="0" applyNumberFormat="1" applyFont="1" applyBorder="1" applyAlignment="1" applyProtection="1">
      <alignment horizontal="right" vertical="center"/>
      <protection hidden="1"/>
    </xf>
    <xf numFmtId="177" fontId="2" fillId="0" borderId="126" xfId="0" applyNumberFormat="1" applyFont="1" applyBorder="1" applyAlignment="1" applyProtection="1">
      <alignment horizontal="right" vertical="center"/>
      <protection hidden="1"/>
    </xf>
    <xf numFmtId="177" fontId="2" fillId="0" borderId="127" xfId="0" applyNumberFormat="1" applyFont="1" applyBorder="1" applyAlignment="1" applyProtection="1">
      <alignment horizontal="right" vertical="center"/>
      <protection hidden="1"/>
    </xf>
    <xf numFmtId="177" fontId="2" fillId="0" borderId="124" xfId="0" applyNumberFormat="1" applyFont="1" applyBorder="1" applyAlignment="1" applyProtection="1">
      <alignment horizontal="right" vertical="center"/>
      <protection hidden="1"/>
    </xf>
    <xf numFmtId="177" fontId="2" fillId="0" borderId="0" xfId="0" applyNumberFormat="1" applyFont="1" applyAlignment="1" applyProtection="1">
      <alignment horizontal="right" vertical="center"/>
      <protection hidden="1"/>
    </xf>
    <xf numFmtId="0" fontId="5" fillId="0" borderId="167" xfId="0" applyFont="1" applyBorder="1" applyAlignment="1" applyProtection="1">
      <alignment horizontal="center" vertical="center" shrinkToFit="1"/>
      <protection hidden="1"/>
    </xf>
    <xf numFmtId="0" fontId="5" fillId="0" borderId="168" xfId="0" applyFont="1" applyBorder="1" applyAlignment="1" applyProtection="1">
      <alignment horizontal="center" vertical="center" shrinkToFit="1"/>
      <protection hidden="1"/>
    </xf>
    <xf numFmtId="0" fontId="5" fillId="0" borderId="121" xfId="0" applyFont="1" applyBorder="1" applyAlignment="1" applyProtection="1">
      <alignment horizontal="left" vertical="center" wrapText="1"/>
      <protection hidden="1"/>
    </xf>
    <xf numFmtId="0" fontId="5" fillId="0" borderId="122" xfId="0" applyFont="1" applyBorder="1" applyAlignment="1" applyProtection="1">
      <alignment horizontal="left" vertical="center" wrapText="1"/>
      <protection hidden="1"/>
    </xf>
    <xf numFmtId="0" fontId="5" fillId="0" borderId="123" xfId="0" applyFont="1" applyBorder="1" applyAlignment="1" applyProtection="1">
      <alignment horizontal="left" vertical="center" wrapText="1"/>
      <protection hidden="1"/>
    </xf>
    <xf numFmtId="0" fontId="5" fillId="0" borderId="126" xfId="0" applyFont="1" applyBorder="1" applyAlignment="1" applyProtection="1">
      <alignment horizontal="left" vertical="center" wrapText="1"/>
      <protection hidden="1"/>
    </xf>
    <xf numFmtId="0" fontId="5" fillId="0" borderId="127" xfId="0" applyFont="1" applyBorder="1" applyAlignment="1" applyProtection="1">
      <alignment horizontal="left" vertical="center" wrapText="1"/>
      <protection hidden="1"/>
    </xf>
    <xf numFmtId="0" fontId="5" fillId="0" borderId="128" xfId="0" applyFont="1" applyBorder="1" applyAlignment="1" applyProtection="1">
      <alignment horizontal="left" vertical="center" wrapText="1"/>
      <protection hidden="1"/>
    </xf>
    <xf numFmtId="49" fontId="5" fillId="0" borderId="121" xfId="0" applyNumberFormat="1" applyFont="1" applyBorder="1" applyAlignment="1" applyProtection="1">
      <alignment horizontal="center" vertical="center"/>
      <protection hidden="1"/>
    </xf>
    <xf numFmtId="49" fontId="5" fillId="0" borderId="123" xfId="0" applyNumberFormat="1" applyFont="1" applyBorder="1" applyAlignment="1" applyProtection="1">
      <alignment horizontal="center" vertical="center"/>
      <protection hidden="1"/>
    </xf>
    <xf numFmtId="49" fontId="5" fillId="0" borderId="126" xfId="0" applyNumberFormat="1" applyFont="1" applyBorder="1" applyAlignment="1" applyProtection="1">
      <alignment horizontal="center" vertical="center"/>
      <protection hidden="1"/>
    </xf>
    <xf numFmtId="49" fontId="5" fillId="0" borderId="128" xfId="0" applyNumberFormat="1" applyFont="1" applyBorder="1" applyAlignment="1" applyProtection="1">
      <alignment horizontal="center" vertical="center"/>
      <protection hidden="1"/>
    </xf>
    <xf numFmtId="0" fontId="5" fillId="0" borderId="124" xfId="0" applyFont="1" applyBorder="1" applyAlignment="1" applyProtection="1">
      <alignment horizontal="left" vertical="center" wrapText="1"/>
      <protection hidden="1"/>
    </xf>
    <xf numFmtId="0" fontId="5" fillId="0" borderId="0" xfId="0" applyFont="1" applyAlignment="1" applyProtection="1">
      <alignment horizontal="left" vertical="center" wrapText="1"/>
      <protection hidden="1"/>
    </xf>
    <xf numFmtId="0" fontId="5" fillId="0" borderId="125" xfId="0" applyFont="1" applyBorder="1" applyAlignment="1" applyProtection="1">
      <alignment horizontal="left" vertical="center" wrapText="1"/>
      <protection hidden="1"/>
    </xf>
    <xf numFmtId="0" fontId="5" fillId="0" borderId="154" xfId="0" applyFont="1" applyBorder="1" applyAlignment="1" applyProtection="1">
      <alignment horizontal="center" vertical="center" shrinkToFit="1"/>
      <protection hidden="1"/>
    </xf>
    <xf numFmtId="0" fontId="5" fillId="0" borderId="121" xfId="0" applyFont="1" applyBorder="1" applyAlignment="1" applyProtection="1">
      <alignment horizontal="left" vertical="center" shrinkToFit="1"/>
      <protection hidden="1"/>
    </xf>
    <xf numFmtId="0" fontId="5" fillId="0" borderId="123" xfId="0" applyFont="1" applyBorder="1" applyAlignment="1" applyProtection="1">
      <alignment horizontal="left" vertical="center" shrinkToFit="1"/>
      <protection hidden="1"/>
    </xf>
    <xf numFmtId="0" fontId="5" fillId="0" borderId="126" xfId="0" applyFont="1" applyBorder="1" applyAlignment="1" applyProtection="1">
      <alignment horizontal="left" vertical="center" shrinkToFit="1"/>
      <protection hidden="1"/>
    </xf>
    <xf numFmtId="0" fontId="5" fillId="0" borderId="128" xfId="0" applyFont="1" applyBorder="1" applyAlignment="1" applyProtection="1">
      <alignment horizontal="left" vertical="center" shrinkToFit="1"/>
      <protection hidden="1"/>
    </xf>
    <xf numFmtId="0" fontId="5" fillId="0" borderId="124" xfId="0" applyFont="1" applyBorder="1" applyAlignment="1" applyProtection="1">
      <alignment horizontal="left" vertical="center" shrinkToFit="1"/>
      <protection hidden="1"/>
    </xf>
    <xf numFmtId="0" fontId="5" fillId="0" borderId="125" xfId="0" applyFont="1" applyBorder="1" applyAlignment="1" applyProtection="1">
      <alignment horizontal="left" vertical="center" shrinkToFit="1"/>
      <protection hidden="1"/>
    </xf>
    <xf numFmtId="0" fontId="5" fillId="0" borderId="122" xfId="0" applyFont="1" applyBorder="1" applyAlignment="1" applyProtection="1">
      <alignment horizontal="left" vertical="center" shrinkToFit="1"/>
      <protection hidden="1"/>
    </xf>
    <xf numFmtId="0" fontId="5" fillId="0" borderId="127" xfId="0" applyFont="1" applyBorder="1" applyAlignment="1" applyProtection="1">
      <alignment horizontal="left" vertical="center" shrinkToFit="1"/>
      <protection hidden="1"/>
    </xf>
    <xf numFmtId="176" fontId="2" fillId="0" borderId="121" xfId="0" applyNumberFormat="1" applyFont="1" applyBorder="1" applyAlignment="1" applyProtection="1">
      <alignment horizontal="right" vertical="center"/>
      <protection hidden="1"/>
    </xf>
    <xf numFmtId="176" fontId="2" fillId="0" borderId="126" xfId="0" applyNumberFormat="1" applyFont="1" applyBorder="1" applyAlignment="1" applyProtection="1">
      <alignment horizontal="right" vertical="center"/>
      <protection hidden="1"/>
    </xf>
    <xf numFmtId="177" fontId="2" fillId="0" borderId="122" xfId="0" applyNumberFormat="1" applyFont="1" applyBorder="1" applyAlignment="1" applyProtection="1">
      <alignment vertical="center"/>
      <protection hidden="1"/>
    </xf>
    <xf numFmtId="177" fontId="2" fillId="0" borderId="127" xfId="0" applyNumberFormat="1" applyFont="1" applyBorder="1" applyAlignment="1" applyProtection="1">
      <alignment vertical="center"/>
      <protection hidden="1"/>
    </xf>
    <xf numFmtId="177" fontId="2" fillId="0" borderId="0" xfId="0" applyNumberFormat="1" applyFont="1" applyAlignment="1" applyProtection="1">
      <alignment vertical="center"/>
      <protection hidden="1"/>
    </xf>
    <xf numFmtId="0" fontId="61" fillId="0" borderId="0" xfId="0" applyFont="1" applyAlignment="1" applyProtection="1">
      <alignment horizontal="center" vertical="center" shrinkToFit="1"/>
      <protection hidden="1"/>
    </xf>
    <xf numFmtId="0" fontId="59" fillId="0" borderId="127" xfId="0" applyFont="1" applyBorder="1" applyAlignment="1" applyProtection="1">
      <alignment horizontal="center" vertical="center" shrinkToFit="1"/>
      <protection hidden="1"/>
    </xf>
    <xf numFmtId="0" fontId="83" fillId="0" borderId="63" xfId="0" applyFont="1" applyBorder="1" applyAlignment="1" applyProtection="1">
      <alignment horizontal="center" vertical="center"/>
      <protection hidden="1"/>
    </xf>
    <xf numFmtId="0" fontId="83" fillId="0" borderId="59" xfId="0" applyFont="1" applyBorder="1" applyAlignment="1" applyProtection="1">
      <alignment horizontal="center" vertical="center"/>
      <protection hidden="1"/>
    </xf>
    <xf numFmtId="0" fontId="59" fillId="0" borderId="141" xfId="0" applyFont="1" applyBorder="1" applyAlignment="1" applyProtection="1">
      <alignment horizontal="center" vertical="center"/>
      <protection hidden="1"/>
    </xf>
    <xf numFmtId="0" fontId="59" fillId="0" borderId="163" xfId="0" applyFont="1" applyBorder="1" applyAlignment="1" applyProtection="1">
      <alignment horizontal="center" vertical="center"/>
      <protection hidden="1"/>
    </xf>
    <xf numFmtId="0" fontId="60" fillId="0" borderId="124" xfId="0" applyFont="1" applyBorder="1" applyAlignment="1" applyProtection="1">
      <alignment horizontal="center" vertical="center" wrapText="1"/>
      <protection hidden="1"/>
    </xf>
    <xf numFmtId="0" fontId="60" fillId="0" borderId="125" xfId="0" applyFont="1" applyBorder="1" applyAlignment="1" applyProtection="1">
      <alignment horizontal="center" vertical="center" wrapText="1"/>
      <protection hidden="1"/>
    </xf>
    <xf numFmtId="0" fontId="59" fillId="0" borderId="119" xfId="0" applyFont="1" applyBorder="1" applyAlignment="1" applyProtection="1">
      <alignment horizontal="center" vertical="center"/>
      <protection hidden="1"/>
    </xf>
    <xf numFmtId="0" fontId="59" fillId="0" borderId="0" xfId="0" applyFont="1" applyAlignment="1" applyProtection="1">
      <alignment horizontal="center" vertical="center"/>
      <protection hidden="1"/>
    </xf>
    <xf numFmtId="0" fontId="4" fillId="0" borderId="0" xfId="0" applyFont="1" applyAlignment="1" applyProtection="1">
      <alignment horizontal="left" vertical="center" shrinkToFit="1"/>
      <protection hidden="1"/>
    </xf>
    <xf numFmtId="0" fontId="56" fillId="0" borderId="0" xfId="0" applyFont="1" applyAlignment="1" applyProtection="1">
      <alignment horizontal="left" vertical="center"/>
      <protection hidden="1"/>
    </xf>
    <xf numFmtId="49" fontId="5" fillId="0" borderId="167" xfId="0" applyNumberFormat="1" applyFont="1" applyBorder="1" applyAlignment="1" applyProtection="1">
      <alignment horizontal="center" vertical="center" shrinkToFit="1"/>
      <protection hidden="1"/>
    </xf>
    <xf numFmtId="49" fontId="5" fillId="0" borderId="168" xfId="0" applyNumberFormat="1" applyFont="1" applyBorder="1" applyAlignment="1" applyProtection="1">
      <alignment horizontal="center" vertical="center" shrinkToFit="1"/>
      <protection hidden="1"/>
    </xf>
    <xf numFmtId="0" fontId="3" fillId="0" borderId="123" xfId="0" applyFont="1" applyBorder="1" applyAlignment="1" applyProtection="1">
      <alignment horizontal="center" vertical="center"/>
      <protection hidden="1"/>
    </xf>
    <xf numFmtId="0" fontId="3" fillId="0" borderId="128" xfId="0" applyFont="1" applyBorder="1" applyAlignment="1" applyProtection="1">
      <alignment horizontal="center" vertical="center"/>
      <protection hidden="1"/>
    </xf>
    <xf numFmtId="0" fontId="3" fillId="0" borderId="122" xfId="0" applyFont="1" applyBorder="1" applyAlignment="1" applyProtection="1">
      <alignment horizontal="center" vertical="center"/>
      <protection hidden="1"/>
    </xf>
    <xf numFmtId="0" fontId="3" fillId="0" borderId="127" xfId="0" applyFont="1" applyBorder="1" applyAlignment="1" applyProtection="1">
      <alignment horizontal="center" vertical="center"/>
      <protection hidden="1"/>
    </xf>
    <xf numFmtId="0" fontId="83" fillId="0" borderId="124" xfId="0" applyFont="1" applyBorder="1" applyAlignment="1" applyProtection="1">
      <alignment horizontal="left" vertical="center"/>
      <protection hidden="1"/>
    </xf>
    <xf numFmtId="0" fontId="83" fillId="0" borderId="0" xfId="0" applyFont="1" applyAlignment="1" applyProtection="1">
      <alignment horizontal="left" vertical="center"/>
      <protection hidden="1"/>
    </xf>
    <xf numFmtId="49" fontId="5" fillId="0" borderId="124" xfId="0" applyNumberFormat="1" applyFont="1" applyBorder="1" applyAlignment="1" applyProtection="1">
      <alignment horizontal="left" vertical="center" shrinkToFit="1"/>
      <protection hidden="1"/>
    </xf>
    <xf numFmtId="49" fontId="5" fillId="0" borderId="125" xfId="0" applyNumberFormat="1" applyFont="1" applyBorder="1" applyAlignment="1" applyProtection="1">
      <alignment horizontal="left" vertical="center" shrinkToFit="1"/>
      <protection hidden="1"/>
    </xf>
    <xf numFmtId="49" fontId="5" fillId="0" borderId="121" xfId="0" applyNumberFormat="1" applyFont="1" applyBorder="1" applyAlignment="1" applyProtection="1">
      <alignment horizontal="left" vertical="center" shrinkToFit="1"/>
      <protection hidden="1"/>
    </xf>
    <xf numFmtId="49" fontId="5" fillId="0" borderId="123" xfId="0" applyNumberFormat="1" applyFont="1" applyBorder="1" applyAlignment="1" applyProtection="1">
      <alignment horizontal="left" vertical="center" shrinkToFit="1"/>
      <protection hidden="1"/>
    </xf>
    <xf numFmtId="49" fontId="5" fillId="0" borderId="126" xfId="0" applyNumberFormat="1" applyFont="1" applyBorder="1" applyAlignment="1" applyProtection="1">
      <alignment horizontal="left" vertical="center" shrinkToFit="1"/>
      <protection hidden="1"/>
    </xf>
    <xf numFmtId="49" fontId="5" fillId="0" borderId="128" xfId="0" applyNumberFormat="1" applyFont="1" applyBorder="1" applyAlignment="1" applyProtection="1">
      <alignment horizontal="left" vertical="center" shrinkToFit="1"/>
      <protection hidden="1"/>
    </xf>
    <xf numFmtId="0" fontId="5" fillId="0" borderId="0" xfId="0" applyFont="1" applyAlignment="1" applyProtection="1">
      <alignment horizontal="left" vertical="center" shrinkToFit="1"/>
      <protection hidden="1"/>
    </xf>
    <xf numFmtId="0" fontId="68" fillId="0" borderId="0" xfId="0" applyFont="1" applyAlignment="1" applyProtection="1">
      <alignment horizontal="left" vertical="top"/>
      <protection hidden="1"/>
    </xf>
    <xf numFmtId="0" fontId="59" fillId="0" borderId="141" xfId="0" applyFont="1" applyBorder="1" applyAlignment="1" applyProtection="1">
      <alignment horizontal="distributed" vertical="center" wrapText="1" indent="1"/>
      <protection hidden="1"/>
    </xf>
    <xf numFmtId="0" fontId="59" fillId="0" borderId="119" xfId="0" applyFont="1" applyBorder="1" applyAlignment="1" applyProtection="1">
      <alignment horizontal="distributed" vertical="center" wrapText="1" indent="1"/>
      <protection hidden="1"/>
    </xf>
    <xf numFmtId="0" fontId="59" fillId="0" borderId="163" xfId="0" applyFont="1" applyBorder="1" applyAlignment="1" applyProtection="1">
      <alignment horizontal="distributed" vertical="center" wrapText="1" indent="1"/>
      <protection hidden="1"/>
    </xf>
    <xf numFmtId="0" fontId="59" fillId="0" borderId="124" xfId="0" applyFont="1" applyBorder="1" applyAlignment="1" applyProtection="1">
      <alignment horizontal="distributed" vertical="center" wrapText="1" indent="1"/>
      <protection hidden="1"/>
    </xf>
    <xf numFmtId="0" fontId="59" fillId="0" borderId="0" xfId="0" applyFont="1" applyAlignment="1" applyProtection="1">
      <alignment horizontal="distributed" vertical="center" wrapText="1" indent="1"/>
      <protection hidden="1"/>
    </xf>
    <xf numFmtId="0" fontId="59" fillId="0" borderId="125" xfId="0" applyFont="1" applyBorder="1" applyAlignment="1" applyProtection="1">
      <alignment horizontal="distributed" vertical="center" wrapText="1" indent="1"/>
      <protection hidden="1"/>
    </xf>
    <xf numFmtId="0" fontId="59" fillId="0" borderId="126" xfId="0" applyFont="1" applyBorder="1" applyAlignment="1" applyProtection="1">
      <alignment horizontal="distributed" vertical="center" wrapText="1" indent="1"/>
      <protection hidden="1"/>
    </xf>
    <xf numFmtId="0" fontId="59" fillId="0" borderId="127" xfId="0" applyFont="1" applyBorder="1" applyAlignment="1" applyProtection="1">
      <alignment horizontal="distributed" vertical="center" wrapText="1" indent="1"/>
      <protection hidden="1"/>
    </xf>
    <xf numFmtId="0" fontId="59" fillId="0" borderId="128" xfId="0" applyFont="1" applyBorder="1" applyAlignment="1" applyProtection="1">
      <alignment horizontal="distributed" vertical="center" wrapText="1" indent="1"/>
      <protection hidden="1"/>
    </xf>
    <xf numFmtId="49" fontId="5" fillId="0" borderId="121" xfId="0" applyNumberFormat="1" applyFont="1" applyBorder="1" applyAlignment="1" applyProtection="1">
      <alignment horizontal="left" vertical="center" wrapText="1"/>
      <protection hidden="1"/>
    </xf>
    <xf numFmtId="49" fontId="5" fillId="0" borderId="122" xfId="0" applyNumberFormat="1" applyFont="1" applyBorder="1" applyAlignment="1" applyProtection="1">
      <alignment horizontal="left" vertical="center" wrapText="1"/>
      <protection hidden="1"/>
    </xf>
    <xf numFmtId="49" fontId="5" fillId="0" borderId="123" xfId="0" applyNumberFormat="1" applyFont="1" applyBorder="1" applyAlignment="1" applyProtection="1">
      <alignment horizontal="left" vertical="center" wrapText="1"/>
      <protection hidden="1"/>
    </xf>
    <xf numFmtId="49" fontId="5" fillId="0" borderId="126" xfId="0" applyNumberFormat="1" applyFont="1" applyBorder="1" applyAlignment="1" applyProtection="1">
      <alignment horizontal="left" vertical="center" wrapText="1"/>
      <protection hidden="1"/>
    </xf>
    <xf numFmtId="49" fontId="5" fillId="0" borderId="127" xfId="0" applyNumberFormat="1" applyFont="1" applyBorder="1" applyAlignment="1" applyProtection="1">
      <alignment horizontal="left" vertical="center" wrapText="1"/>
      <protection hidden="1"/>
    </xf>
    <xf numFmtId="49" fontId="5" fillId="0" borderId="128" xfId="0" applyNumberFormat="1" applyFont="1" applyBorder="1" applyAlignment="1" applyProtection="1">
      <alignment horizontal="left" vertical="center" wrapText="1"/>
      <protection hidden="1"/>
    </xf>
    <xf numFmtId="0" fontId="53" fillId="0" borderId="0" xfId="0" applyFont="1" applyAlignment="1" applyProtection="1">
      <alignment horizontal="center" vertical="center"/>
      <protection hidden="1"/>
    </xf>
    <xf numFmtId="177" fontId="2" fillId="0" borderId="178" xfId="0" applyNumberFormat="1" applyFont="1" applyBorder="1" applyAlignment="1" applyProtection="1">
      <alignment horizontal="right" vertical="center"/>
      <protection hidden="1"/>
    </xf>
    <xf numFmtId="177" fontId="2" fillId="0" borderId="142" xfId="0" applyNumberFormat="1" applyFont="1" applyBorder="1" applyAlignment="1" applyProtection="1">
      <alignment horizontal="right" vertical="center"/>
      <protection hidden="1"/>
    </xf>
    <xf numFmtId="0" fontId="56" fillId="0" borderId="126" xfId="0" applyFont="1" applyBorder="1" applyAlignment="1" applyProtection="1">
      <alignment horizontal="center" vertical="center"/>
      <protection hidden="1"/>
    </xf>
    <xf numFmtId="0" fontId="56" fillId="0" borderId="127" xfId="0" applyFont="1" applyBorder="1" applyAlignment="1" applyProtection="1">
      <alignment horizontal="center" vertical="center"/>
      <protection hidden="1"/>
    </xf>
    <xf numFmtId="0" fontId="56" fillId="0" borderId="128" xfId="0" applyFont="1" applyBorder="1" applyAlignment="1" applyProtection="1">
      <alignment horizontal="center" vertical="center"/>
      <protection hidden="1"/>
    </xf>
    <xf numFmtId="177" fontId="2" fillId="0" borderId="126" xfId="0" applyNumberFormat="1" applyFont="1" applyBorder="1" applyAlignment="1" applyProtection="1">
      <alignment horizontal="right"/>
      <protection hidden="1"/>
    </xf>
    <xf numFmtId="177" fontId="2" fillId="0" borderId="127" xfId="0" applyNumberFormat="1" applyFont="1" applyBorder="1" applyAlignment="1" applyProtection="1">
      <alignment horizontal="right"/>
      <protection hidden="1"/>
    </xf>
    <xf numFmtId="0" fontId="59" fillId="0" borderId="124" xfId="0" applyFont="1" applyBorder="1" applyAlignment="1" applyProtection="1">
      <alignment horizontal="center" vertical="center"/>
      <protection hidden="1"/>
    </xf>
    <xf numFmtId="0" fontId="59" fillId="0" borderId="125" xfId="0" applyFont="1" applyBorder="1" applyAlignment="1" applyProtection="1">
      <alignment horizontal="center" vertical="center"/>
      <protection hidden="1"/>
    </xf>
    <xf numFmtId="49" fontId="5" fillId="0" borderId="154" xfId="0" applyNumberFormat="1" applyFont="1" applyBorder="1" applyAlignment="1" applyProtection="1">
      <alignment horizontal="center" vertical="center" shrinkToFit="1"/>
      <protection hidden="1"/>
    </xf>
    <xf numFmtId="0" fontId="59" fillId="0" borderId="169" xfId="0" applyFont="1" applyBorder="1" applyAlignment="1" applyProtection="1">
      <alignment horizontal="center" vertical="center"/>
      <protection hidden="1"/>
    </xf>
    <xf numFmtId="0" fontId="59" fillId="0" borderId="171" xfId="0" applyFont="1" applyBorder="1" applyAlignment="1" applyProtection="1">
      <alignment horizontal="center" vertical="center"/>
      <protection hidden="1"/>
    </xf>
    <xf numFmtId="0" fontId="61" fillId="0" borderId="184" xfId="0" applyFont="1" applyBorder="1" applyAlignment="1" applyProtection="1">
      <alignment horizontal="center" vertical="center" wrapText="1"/>
      <protection hidden="1"/>
    </xf>
    <xf numFmtId="0" fontId="61" fillId="0" borderId="185" xfId="0" applyFont="1" applyBorder="1" applyAlignment="1" applyProtection="1">
      <alignment horizontal="center" vertical="center" wrapText="1"/>
      <protection hidden="1"/>
    </xf>
    <xf numFmtId="0" fontId="61" fillId="0" borderId="124" xfId="0" applyFont="1" applyBorder="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59" fillId="0" borderId="110" xfId="0" applyFont="1" applyBorder="1" applyAlignment="1" applyProtection="1">
      <alignment horizontal="distributed" vertical="center" indent="1"/>
      <protection hidden="1"/>
    </xf>
    <xf numFmtId="0" fontId="59" fillId="0" borderId="111" xfId="0" applyFont="1" applyBorder="1" applyAlignment="1" applyProtection="1">
      <alignment horizontal="distributed" vertical="center" indent="1"/>
      <protection hidden="1"/>
    </xf>
    <xf numFmtId="0" fontId="59" fillId="0" borderId="186" xfId="0" applyFont="1" applyBorder="1" applyAlignment="1" applyProtection="1">
      <alignment horizontal="distributed" vertical="center" indent="1"/>
      <protection hidden="1"/>
    </xf>
    <xf numFmtId="0" fontId="59" fillId="0" borderId="112" xfId="0" applyFont="1" applyBorder="1" applyAlignment="1" applyProtection="1">
      <alignment horizontal="distributed" vertical="center" indent="1"/>
      <protection hidden="1"/>
    </xf>
    <xf numFmtId="0" fontId="61" fillId="0" borderId="122" xfId="0" applyFont="1" applyBorder="1" applyAlignment="1" applyProtection="1">
      <alignment horizontal="right" vertical="center"/>
      <protection hidden="1"/>
    </xf>
    <xf numFmtId="0" fontId="61" fillId="0" borderId="121" xfId="0" applyFont="1" applyBorder="1" applyAlignment="1" applyProtection="1">
      <alignment horizontal="right" vertical="top"/>
      <protection hidden="1"/>
    </xf>
    <xf numFmtId="0" fontId="61" fillId="0" borderId="123" xfId="0" applyFont="1" applyBorder="1" applyAlignment="1" applyProtection="1">
      <alignment horizontal="right" vertical="top"/>
      <protection hidden="1"/>
    </xf>
    <xf numFmtId="49" fontId="5" fillId="0" borderId="124" xfId="0" applyNumberFormat="1" applyFont="1" applyBorder="1" applyAlignment="1" applyProtection="1">
      <alignment horizontal="center" vertical="center"/>
      <protection hidden="1"/>
    </xf>
    <xf numFmtId="49" fontId="5" fillId="0" borderId="125" xfId="0" applyNumberFormat="1" applyFont="1" applyBorder="1" applyAlignment="1" applyProtection="1">
      <alignment horizontal="center" vertical="center"/>
      <protection hidden="1"/>
    </xf>
    <xf numFmtId="0" fontId="59" fillId="0" borderId="119" xfId="0" applyFont="1" applyBorder="1" applyAlignment="1" applyProtection="1">
      <alignment horizontal="center" vertical="center" wrapText="1"/>
      <protection hidden="1"/>
    </xf>
    <xf numFmtId="0" fontId="59" fillId="0" borderId="0" xfId="0" applyFont="1" applyAlignment="1" applyProtection="1">
      <alignment horizontal="center" vertical="center" wrapText="1"/>
      <protection hidden="1"/>
    </xf>
    <xf numFmtId="177" fontId="2" fillId="0" borderId="164" xfId="0" applyNumberFormat="1" applyFont="1" applyBorder="1" applyAlignment="1" applyProtection="1">
      <alignment horizontal="right" vertical="center"/>
      <protection hidden="1"/>
    </xf>
    <xf numFmtId="0" fontId="56" fillId="0" borderId="121" xfId="0" applyFont="1" applyBorder="1" applyAlignment="1" applyProtection="1">
      <alignment horizontal="center" vertical="center"/>
      <protection hidden="1"/>
    </xf>
    <xf numFmtId="0" fontId="56" fillId="0" borderId="122" xfId="0" applyFont="1" applyBorder="1" applyAlignment="1" applyProtection="1">
      <alignment horizontal="center" vertical="center"/>
      <protection hidden="1"/>
    </xf>
    <xf numFmtId="0" fontId="56" fillId="0" borderId="123" xfId="0" applyFont="1" applyBorder="1" applyAlignment="1" applyProtection="1">
      <alignment horizontal="center" vertical="center"/>
      <protection hidden="1"/>
    </xf>
    <xf numFmtId="0" fontId="59" fillId="0" borderId="166" xfId="0" applyFont="1" applyBorder="1" applyAlignment="1" applyProtection="1">
      <alignment horizontal="distributed" vertical="center" indent="2"/>
      <protection hidden="1"/>
    </xf>
    <xf numFmtId="0" fontId="59" fillId="0" borderId="132" xfId="0" applyFont="1" applyBorder="1" applyAlignment="1" applyProtection="1">
      <alignment horizontal="distributed" vertical="center" indent="2"/>
      <protection hidden="1"/>
    </xf>
    <xf numFmtId="0" fontId="59" fillId="0" borderId="134" xfId="0" applyFont="1" applyBorder="1" applyAlignment="1" applyProtection="1">
      <alignment horizontal="distributed" vertical="center" indent="2"/>
      <protection hidden="1"/>
    </xf>
    <xf numFmtId="0" fontId="59" fillId="0" borderId="141" xfId="0" applyFont="1" applyBorder="1" applyAlignment="1" applyProtection="1">
      <alignment horizontal="distributed" vertical="center" indent="1"/>
      <protection hidden="1"/>
    </xf>
    <xf numFmtId="0" fontId="59" fillId="0" borderId="119" xfId="0" applyFont="1" applyBorder="1" applyAlignment="1" applyProtection="1">
      <alignment horizontal="distributed" vertical="center" indent="1"/>
      <protection hidden="1"/>
    </xf>
    <xf numFmtId="0" fontId="59" fillId="0" borderId="135" xfId="0" applyFont="1" applyBorder="1" applyAlignment="1" applyProtection="1">
      <alignment horizontal="distributed" vertical="center" indent="1"/>
      <protection hidden="1"/>
    </xf>
    <xf numFmtId="0" fontId="61" fillId="0" borderId="124" xfId="0" applyFont="1" applyBorder="1" applyAlignment="1" applyProtection="1">
      <alignment horizontal="distributed" vertical="center" indent="1"/>
      <protection hidden="1"/>
    </xf>
    <xf numFmtId="0" fontId="61" fillId="0" borderId="0" xfId="0" applyFont="1" applyAlignment="1" applyProtection="1">
      <alignment horizontal="distributed" vertical="center" indent="1"/>
      <protection hidden="1"/>
    </xf>
    <xf numFmtId="0" fontId="61" fillId="0" borderId="164" xfId="0" applyFont="1" applyBorder="1" applyAlignment="1" applyProtection="1">
      <alignment horizontal="distributed" vertical="center" indent="1"/>
      <protection hidden="1"/>
    </xf>
    <xf numFmtId="0" fontId="59" fillId="0" borderId="124" xfId="0" applyFont="1" applyBorder="1" applyAlignment="1" applyProtection="1">
      <alignment horizontal="distributed" vertical="center" indent="1"/>
      <protection hidden="1"/>
    </xf>
    <xf numFmtId="0" fontId="59" fillId="0" borderId="0" xfId="0" applyFont="1" applyAlignment="1" applyProtection="1">
      <alignment horizontal="distributed" vertical="center" indent="1"/>
      <protection hidden="1"/>
    </xf>
    <xf numFmtId="0" fontId="59" fillId="0" borderId="164" xfId="0" applyFont="1" applyBorder="1" applyAlignment="1" applyProtection="1">
      <alignment horizontal="distributed" vertical="center" indent="1"/>
      <protection hidden="1"/>
    </xf>
    <xf numFmtId="176" fontId="61" fillId="0" borderId="122" xfId="0" applyNumberFormat="1" applyFont="1" applyBorder="1" applyAlignment="1" applyProtection="1">
      <alignment horizontal="right" vertical="center"/>
      <protection hidden="1"/>
    </xf>
    <xf numFmtId="176" fontId="61" fillId="0" borderId="123" xfId="0" applyNumberFormat="1" applyFont="1" applyBorder="1" applyAlignment="1" applyProtection="1">
      <alignment horizontal="right" vertical="center"/>
      <protection hidden="1"/>
    </xf>
    <xf numFmtId="0" fontId="59" fillId="0" borderId="141" xfId="0" applyFont="1" applyBorder="1" applyAlignment="1" applyProtection="1">
      <alignment horizontal="distributed" vertical="center" indent="4"/>
      <protection hidden="1"/>
    </xf>
    <xf numFmtId="0" fontId="59" fillId="0" borderId="119" xfId="0" applyFont="1" applyBorder="1" applyAlignment="1" applyProtection="1">
      <alignment horizontal="distributed" vertical="center" indent="4"/>
      <protection hidden="1"/>
    </xf>
    <xf numFmtId="0" fontId="59" fillId="0" borderId="163" xfId="0" applyFont="1" applyBorder="1" applyAlignment="1" applyProtection="1">
      <alignment horizontal="distributed" vertical="center" indent="4"/>
      <protection hidden="1"/>
    </xf>
    <xf numFmtId="0" fontId="2" fillId="0" borderId="167" xfId="0" applyFont="1" applyBorder="1" applyAlignment="1" applyProtection="1">
      <alignment horizontal="center" vertical="center" shrinkToFit="1"/>
      <protection hidden="1"/>
    </xf>
    <xf numFmtId="0" fontId="2" fillId="0" borderId="122" xfId="0" applyFont="1" applyBorder="1" applyAlignment="1" applyProtection="1">
      <alignment horizontal="center" vertical="center" shrinkToFit="1"/>
      <protection hidden="1"/>
    </xf>
    <xf numFmtId="0" fontId="2" fillId="0" borderId="123" xfId="0" applyFont="1" applyBorder="1" applyAlignment="1" applyProtection="1">
      <alignment horizontal="center" vertical="center" shrinkToFit="1"/>
      <protection hidden="1"/>
    </xf>
    <xf numFmtId="0" fontId="2" fillId="0" borderId="140" xfId="0" applyFont="1" applyBorder="1" applyAlignment="1" applyProtection="1">
      <alignment horizontal="center" vertical="center" shrinkToFit="1"/>
      <protection hidden="1"/>
    </xf>
    <xf numFmtId="0" fontId="2" fillId="0" borderId="145" xfId="0" applyFont="1" applyBorder="1" applyAlignment="1" applyProtection="1">
      <alignment horizontal="center" vertical="center" shrinkToFit="1"/>
      <protection hidden="1"/>
    </xf>
    <xf numFmtId="0" fontId="2" fillId="0" borderId="155" xfId="0" applyFont="1" applyBorder="1" applyAlignment="1" applyProtection="1">
      <alignment horizontal="center" vertical="center" shrinkToFit="1"/>
      <protection hidden="1"/>
    </xf>
    <xf numFmtId="0" fontId="5" fillId="0" borderId="121" xfId="0" applyFont="1" applyBorder="1" applyAlignment="1" applyProtection="1">
      <alignment horizontal="center" vertical="center"/>
      <protection hidden="1"/>
    </xf>
    <xf numFmtId="0" fontId="2" fillId="0" borderId="123" xfId="0" applyFont="1" applyBorder="1" applyAlignment="1" applyProtection="1">
      <alignment horizontal="center" vertical="center"/>
      <protection hidden="1"/>
    </xf>
    <xf numFmtId="0" fontId="2" fillId="0" borderId="174" xfId="0" applyFont="1" applyBorder="1" applyAlignment="1" applyProtection="1">
      <alignment horizontal="center" vertical="center"/>
      <protection hidden="1"/>
    </xf>
    <xf numFmtId="0" fontId="2" fillId="0" borderId="155" xfId="0" applyFont="1" applyBorder="1" applyAlignment="1" applyProtection="1">
      <alignment horizontal="center" vertical="center"/>
      <protection hidden="1"/>
    </xf>
    <xf numFmtId="177" fontId="2" fillId="0" borderId="140" xfId="0" applyNumberFormat="1" applyFont="1" applyBorder="1" applyAlignment="1" applyProtection="1">
      <alignment horizontal="right" vertical="center"/>
      <protection hidden="1"/>
    </xf>
    <xf numFmtId="177" fontId="2" fillId="0" borderId="179" xfId="0" applyNumberFormat="1" applyFont="1" applyBorder="1" applyAlignment="1" applyProtection="1">
      <alignment horizontal="right" vertical="center"/>
      <protection hidden="1"/>
    </xf>
    <xf numFmtId="0" fontId="5" fillId="0" borderId="180" xfId="0" applyFont="1" applyBorder="1" applyAlignment="1" applyProtection="1">
      <alignment horizontal="center" vertical="center"/>
      <protection hidden="1"/>
    </xf>
    <xf numFmtId="0" fontId="5" fillId="0" borderId="181" xfId="0" applyFont="1" applyBorder="1" applyAlignment="1" applyProtection="1">
      <alignment horizontal="center" vertical="center"/>
      <protection hidden="1"/>
    </xf>
    <xf numFmtId="0" fontId="5" fillId="0" borderId="172" xfId="0" applyFont="1" applyBorder="1" applyAlignment="1" applyProtection="1">
      <alignment horizontal="center" vertical="center"/>
      <protection hidden="1"/>
    </xf>
    <xf numFmtId="0" fontId="5" fillId="0" borderId="173" xfId="0" applyFont="1" applyBorder="1" applyAlignment="1" applyProtection="1">
      <alignment horizontal="center" vertical="center"/>
      <protection hidden="1"/>
    </xf>
    <xf numFmtId="0" fontId="5" fillId="0" borderId="180" xfId="0" applyFont="1" applyBorder="1" applyAlignment="1" applyProtection="1">
      <alignment horizontal="right" vertical="center"/>
      <protection hidden="1"/>
    </xf>
    <xf numFmtId="0" fontId="5" fillId="0" borderId="182" xfId="0" applyFont="1" applyBorder="1" applyAlignment="1" applyProtection="1">
      <alignment horizontal="right" vertical="center"/>
      <protection hidden="1"/>
    </xf>
    <xf numFmtId="0" fontId="5" fillId="0" borderId="172" xfId="0" applyFont="1" applyBorder="1" applyAlignment="1" applyProtection="1">
      <alignment horizontal="right" vertical="center"/>
      <protection hidden="1"/>
    </xf>
    <xf numFmtId="0" fontId="5" fillId="0" borderId="175" xfId="0" applyFont="1" applyBorder="1" applyAlignment="1" applyProtection="1">
      <alignment horizontal="right" vertical="center"/>
      <protection hidden="1"/>
    </xf>
    <xf numFmtId="177" fontId="2" fillId="0" borderId="166" xfId="0" applyNumberFormat="1" applyFont="1" applyBorder="1" applyAlignment="1" applyProtection="1">
      <alignment horizontal="right" vertical="center"/>
      <protection hidden="1"/>
    </xf>
    <xf numFmtId="177" fontId="2" fillId="0" borderId="132" xfId="0" applyNumberFormat="1" applyFont="1" applyBorder="1" applyAlignment="1" applyProtection="1">
      <alignment horizontal="right" vertical="center"/>
      <protection hidden="1"/>
    </xf>
    <xf numFmtId="177" fontId="2" fillId="0" borderId="183" xfId="0" applyNumberFormat="1" applyFont="1" applyBorder="1" applyAlignment="1" applyProtection="1">
      <alignment horizontal="right" vertical="center"/>
      <protection hidden="1"/>
    </xf>
    <xf numFmtId="49" fontId="2" fillId="0" borderId="145" xfId="0" applyNumberFormat="1" applyFont="1" applyBorder="1" applyAlignment="1" applyProtection="1">
      <alignment horizontal="center" vertical="center"/>
      <protection hidden="1"/>
    </xf>
    <xf numFmtId="0" fontId="5" fillId="0" borderId="122" xfId="0" applyFont="1" applyBorder="1" applyAlignment="1" applyProtection="1">
      <alignment horizontal="center" vertical="center"/>
      <protection hidden="1"/>
    </xf>
    <xf numFmtId="0" fontId="5" fillId="0" borderId="145" xfId="0" applyFont="1" applyBorder="1" applyAlignment="1" applyProtection="1">
      <alignment horizontal="center" vertical="center"/>
      <protection hidden="1"/>
    </xf>
    <xf numFmtId="0" fontId="5" fillId="0" borderId="182" xfId="0" applyFont="1" applyBorder="1" applyAlignment="1" applyProtection="1">
      <alignment horizontal="center" vertical="center"/>
      <protection hidden="1"/>
    </xf>
    <xf numFmtId="0" fontId="5" fillId="0" borderId="175" xfId="0" applyFont="1" applyBorder="1" applyAlignment="1" applyProtection="1">
      <alignment horizontal="center" vertical="center"/>
      <protection hidden="1"/>
    </xf>
    <xf numFmtId="177" fontId="2" fillId="0" borderId="134" xfId="0" applyNumberFormat="1" applyFont="1" applyBorder="1" applyAlignment="1" applyProtection="1">
      <alignment horizontal="right" vertical="center"/>
      <protection hidden="1"/>
    </xf>
    <xf numFmtId="176" fontId="2" fillId="0" borderId="145" xfId="0" applyNumberFormat="1" applyFont="1" applyBorder="1" applyAlignment="1" applyProtection="1">
      <alignment horizontal="right" vertical="center"/>
      <protection hidden="1"/>
    </xf>
    <xf numFmtId="49" fontId="5" fillId="0" borderId="187" xfId="0" applyNumberFormat="1" applyFont="1" applyBorder="1" applyAlignment="1" applyProtection="1">
      <alignment horizontal="center" vertical="center" shrinkToFit="1"/>
      <protection hidden="1"/>
    </xf>
    <xf numFmtId="49" fontId="5" fillId="0" borderId="132" xfId="0" applyNumberFormat="1" applyFont="1" applyBorder="1" applyAlignment="1" applyProtection="1">
      <alignment horizontal="center" vertical="center" shrinkToFit="1"/>
      <protection hidden="1"/>
    </xf>
    <xf numFmtId="0" fontId="59" fillId="0" borderId="140" xfId="0" applyFont="1" applyBorder="1" applyAlignment="1" applyProtection="1">
      <alignment horizontal="center" vertical="center"/>
      <protection hidden="1"/>
    </xf>
    <xf numFmtId="0" fontId="59" fillId="0" borderId="145" xfId="0" applyFont="1" applyBorder="1" applyAlignment="1" applyProtection="1">
      <alignment horizontal="center" vertical="center"/>
      <protection hidden="1"/>
    </xf>
    <xf numFmtId="0" fontId="59" fillId="0" borderId="188" xfId="0" applyFont="1" applyBorder="1" applyAlignment="1" applyProtection="1">
      <alignment horizontal="center" vertical="center"/>
      <protection hidden="1"/>
    </xf>
    <xf numFmtId="0" fontId="59" fillId="0" borderId="189" xfId="0" applyFont="1" applyBorder="1" applyAlignment="1" applyProtection="1">
      <alignment horizontal="center" vertical="center"/>
      <protection hidden="1"/>
    </xf>
    <xf numFmtId="0" fontId="59" fillId="0" borderId="190" xfId="0" applyFont="1" applyBorder="1" applyAlignment="1" applyProtection="1">
      <alignment horizontal="center" vertical="center"/>
      <protection hidden="1"/>
    </xf>
    <xf numFmtId="0" fontId="59" fillId="0" borderId="191" xfId="0" applyFont="1" applyBorder="1" applyAlignment="1" applyProtection="1">
      <alignment horizontal="center" vertical="center"/>
      <protection hidden="1"/>
    </xf>
    <xf numFmtId="0" fontId="59" fillId="0" borderId="192" xfId="0" applyFont="1" applyBorder="1" applyAlignment="1" applyProtection="1">
      <alignment horizontal="center" vertical="center"/>
      <protection hidden="1"/>
    </xf>
    <xf numFmtId="0" fontId="59" fillId="0" borderId="193" xfId="0" applyFont="1" applyBorder="1" applyAlignment="1" applyProtection="1">
      <alignment horizontal="center" vertical="center"/>
      <protection hidden="1"/>
    </xf>
    <xf numFmtId="0" fontId="59" fillId="0" borderId="113" xfId="0" applyFont="1" applyBorder="1" applyAlignment="1" applyProtection="1">
      <alignment horizontal="center" vertical="center"/>
      <protection hidden="1"/>
    </xf>
    <xf numFmtId="0" fontId="59" fillId="0" borderId="114" xfId="0" applyFont="1" applyBorder="1" applyAlignment="1" applyProtection="1">
      <alignment horizontal="center" vertical="center"/>
      <protection hidden="1"/>
    </xf>
    <xf numFmtId="176" fontId="2" fillId="0" borderId="166" xfId="0" applyNumberFormat="1" applyFont="1" applyBorder="1" applyAlignment="1" applyProtection="1">
      <alignment horizontal="center" vertical="center"/>
      <protection hidden="1"/>
    </xf>
    <xf numFmtId="176" fontId="2" fillId="0" borderId="134" xfId="0" applyNumberFormat="1" applyFont="1" applyBorder="1" applyAlignment="1" applyProtection="1">
      <alignment horizontal="center" vertical="center"/>
      <protection hidden="1"/>
    </xf>
    <xf numFmtId="0" fontId="84" fillId="0" borderId="174" xfId="0" applyFont="1" applyBorder="1" applyAlignment="1" applyProtection="1">
      <alignment horizontal="center" vertical="center" wrapText="1"/>
      <protection hidden="1"/>
    </xf>
    <xf numFmtId="0" fontId="84" fillId="0" borderId="155" xfId="0" applyFont="1" applyBorder="1" applyAlignment="1" applyProtection="1">
      <alignment horizontal="center" vertical="center" wrapText="1"/>
      <protection hidden="1"/>
    </xf>
    <xf numFmtId="0" fontId="59" fillId="0" borderId="194" xfId="0" applyFont="1" applyBorder="1" applyAlignment="1" applyProtection="1">
      <alignment horizontal="left" vertical="center"/>
      <protection hidden="1"/>
    </xf>
    <xf numFmtId="0" fontId="59" fillId="0" borderId="195" xfId="0" applyFont="1" applyBorder="1" applyAlignment="1" applyProtection="1">
      <alignment horizontal="left" vertical="center"/>
      <protection hidden="1"/>
    </xf>
    <xf numFmtId="0" fontId="63" fillId="0" borderId="130" xfId="0" applyFont="1" applyBorder="1" applyAlignment="1" applyProtection="1">
      <alignment horizontal="distributed" vertical="center" indent="2"/>
      <protection hidden="1"/>
    </xf>
    <xf numFmtId="0" fontId="63" fillId="0" borderId="119" xfId="0" applyFont="1" applyBorder="1" applyAlignment="1" applyProtection="1">
      <alignment horizontal="distributed" vertical="center" indent="2"/>
      <protection hidden="1"/>
    </xf>
    <xf numFmtId="0" fontId="63" fillId="0" borderId="154" xfId="0" applyFont="1" applyBorder="1" applyAlignment="1" applyProtection="1">
      <alignment horizontal="distributed" vertical="center" indent="2"/>
      <protection hidden="1"/>
    </xf>
    <xf numFmtId="0" fontId="63" fillId="0" borderId="0" xfId="0" applyFont="1" applyAlignment="1" applyProtection="1">
      <alignment horizontal="distributed" vertical="center" indent="2"/>
      <protection hidden="1"/>
    </xf>
    <xf numFmtId="0" fontId="59" fillId="0" borderId="196" xfId="0" applyFont="1" applyBorder="1" applyAlignment="1" applyProtection="1">
      <alignment horizontal="left" vertical="center"/>
      <protection hidden="1"/>
    </xf>
    <xf numFmtId="0" fontId="59" fillId="0" borderId="197" xfId="0" applyFont="1" applyBorder="1" applyAlignment="1" applyProtection="1">
      <alignment horizontal="left" vertical="center"/>
      <protection hidden="1"/>
    </xf>
    <xf numFmtId="0" fontId="5" fillId="0" borderId="166" xfId="0" applyFont="1" applyBorder="1" applyAlignment="1" applyProtection="1">
      <alignment horizontal="center" vertical="center"/>
      <protection hidden="1"/>
    </xf>
    <xf numFmtId="0" fontId="5" fillId="0" borderId="132" xfId="0" applyFont="1" applyBorder="1" applyAlignment="1" applyProtection="1">
      <alignment horizontal="center" vertical="center"/>
      <protection hidden="1"/>
    </xf>
    <xf numFmtId="0" fontId="5" fillId="0" borderId="134" xfId="0" applyFont="1" applyBorder="1" applyAlignment="1" applyProtection="1">
      <alignment horizontal="center" vertical="center"/>
      <protection hidden="1"/>
    </xf>
    <xf numFmtId="0" fontId="5" fillId="0" borderId="174" xfId="0" applyFont="1" applyBorder="1" applyAlignment="1" applyProtection="1">
      <alignment horizontal="center" vertical="center"/>
      <protection hidden="1"/>
    </xf>
    <xf numFmtId="0" fontId="4" fillId="0" borderId="123" xfId="0" applyFont="1" applyBorder="1" applyAlignment="1" applyProtection="1">
      <alignment horizontal="center" vertical="center"/>
      <protection hidden="1"/>
    </xf>
    <xf numFmtId="0" fontId="4" fillId="0" borderId="155" xfId="0" applyFont="1" applyBorder="1" applyAlignment="1" applyProtection="1">
      <alignment horizontal="center" vertical="center"/>
      <protection hidden="1"/>
    </xf>
    <xf numFmtId="0" fontId="61" fillId="0" borderId="121" xfId="0" applyFont="1" applyBorder="1" applyAlignment="1" applyProtection="1">
      <alignment horizontal="right" vertical="center"/>
      <protection hidden="1"/>
    </xf>
    <xf numFmtId="0" fontId="61" fillId="0" borderId="178" xfId="0" applyFont="1" applyBorder="1" applyAlignment="1" applyProtection="1">
      <alignment horizontal="right" vertical="center"/>
      <protection hidden="1"/>
    </xf>
    <xf numFmtId="0" fontId="59" fillId="0" borderId="122" xfId="0" applyFont="1" applyBorder="1" applyAlignment="1" applyProtection="1">
      <alignment horizontal="distributed" vertical="center" indent="1"/>
      <protection hidden="1"/>
    </xf>
    <xf numFmtId="177" fontId="2" fillId="0" borderId="174" xfId="0" applyNumberFormat="1" applyFont="1" applyBorder="1" applyAlignment="1" applyProtection="1">
      <alignment horizontal="right" vertical="center"/>
      <protection hidden="1"/>
    </xf>
    <xf numFmtId="177" fontId="2" fillId="0" borderId="145" xfId="0" applyNumberFormat="1" applyFont="1" applyBorder="1" applyAlignment="1" applyProtection="1">
      <alignment horizontal="right" vertical="center"/>
      <protection hidden="1"/>
    </xf>
    <xf numFmtId="0" fontId="59" fillId="0" borderId="119" xfId="0" applyFont="1" applyBorder="1" applyAlignment="1" applyProtection="1">
      <alignment horizontal="distributed" vertical="center" indent="6"/>
      <protection hidden="1"/>
    </xf>
    <xf numFmtId="176" fontId="63" fillId="0" borderId="169" xfId="0" applyNumberFormat="1" applyFont="1" applyBorder="1" applyAlignment="1" applyProtection="1">
      <alignment horizontal="right" vertical="center"/>
      <protection hidden="1"/>
    </xf>
    <xf numFmtId="0" fontId="63" fillId="0" borderId="170" xfId="0" applyFont="1" applyBorder="1" applyAlignment="1" applyProtection="1">
      <alignment vertical="center"/>
      <protection hidden="1"/>
    </xf>
    <xf numFmtId="177" fontId="2" fillId="0" borderId="176" xfId="0" applyNumberFormat="1" applyFont="1" applyBorder="1" applyAlignment="1" applyProtection="1">
      <alignment horizontal="right" vertical="center"/>
      <protection hidden="1"/>
    </xf>
    <xf numFmtId="177" fontId="2" fillId="0" borderId="177" xfId="0" applyNumberFormat="1" applyFont="1" applyBorder="1" applyAlignment="1" applyProtection="1">
      <alignment horizontal="right" vertical="center"/>
      <protection hidden="1"/>
    </xf>
    <xf numFmtId="177" fontId="2" fillId="0" borderId="165" xfId="0" applyNumberFormat="1" applyFont="1" applyBorder="1" applyAlignment="1" applyProtection="1">
      <alignment horizontal="right" vertical="center"/>
      <protection hidden="1"/>
    </xf>
    <xf numFmtId="177" fontId="2" fillId="0" borderId="159" xfId="0" applyNumberFormat="1" applyFont="1" applyBorder="1" applyAlignment="1" applyProtection="1">
      <alignment horizontal="right" vertical="center"/>
      <protection hidden="1"/>
    </xf>
    <xf numFmtId="177" fontId="2" fillId="0" borderId="117" xfId="0" applyNumberFormat="1" applyFont="1" applyBorder="1" applyAlignment="1" applyProtection="1">
      <alignment horizontal="right" vertical="center"/>
      <protection hidden="1"/>
    </xf>
    <xf numFmtId="0" fontId="5" fillId="0" borderId="126" xfId="0" applyFont="1" applyBorder="1" applyAlignment="1" applyProtection="1">
      <alignment horizontal="center" vertical="center"/>
      <protection hidden="1"/>
    </xf>
    <xf numFmtId="0" fontId="5" fillId="0" borderId="127" xfId="0" applyFont="1" applyBorder="1" applyAlignment="1" applyProtection="1">
      <alignment horizontal="center" vertical="center"/>
      <protection hidden="1"/>
    </xf>
    <xf numFmtId="0" fontId="5" fillId="0" borderId="128" xfId="0" applyFont="1" applyBorder="1" applyAlignment="1" applyProtection="1">
      <alignment horizontal="center" vertical="center"/>
      <protection hidden="1"/>
    </xf>
    <xf numFmtId="0" fontId="60" fillId="0" borderId="122" xfId="0" applyFont="1" applyBorder="1" applyAlignment="1" applyProtection="1">
      <alignment horizontal="center" vertical="center"/>
      <protection hidden="1"/>
    </xf>
    <xf numFmtId="0" fontId="60" fillId="0" borderId="178" xfId="0" applyFont="1" applyBorder="1" applyAlignment="1" applyProtection="1">
      <alignment horizontal="center" vertical="center"/>
      <protection hidden="1"/>
    </xf>
    <xf numFmtId="176" fontId="2" fillId="0" borderId="126" xfId="0" applyNumberFormat="1" applyFont="1" applyBorder="1" applyAlignment="1" applyProtection="1">
      <alignment horizontal="center" vertical="center"/>
      <protection hidden="1"/>
    </xf>
    <xf numFmtId="176" fontId="2" fillId="0" borderId="128" xfId="0" applyNumberFormat="1" applyFont="1" applyBorder="1" applyAlignment="1" applyProtection="1">
      <alignment horizontal="center" vertical="center"/>
      <protection hidden="1"/>
    </xf>
    <xf numFmtId="0" fontId="59" fillId="0" borderId="121" xfId="0" applyFont="1" applyBorder="1" applyAlignment="1" applyProtection="1">
      <alignment horizontal="distributed" vertical="center" indent="1"/>
      <protection hidden="1"/>
    </xf>
    <xf numFmtId="0" fontId="59" fillId="0" borderId="123" xfId="0" applyFont="1" applyBorder="1" applyAlignment="1" applyProtection="1">
      <alignment horizontal="distributed" vertical="center" indent="1"/>
      <protection hidden="1"/>
    </xf>
    <xf numFmtId="177" fontId="2" fillId="0" borderId="128" xfId="0" applyNumberFormat="1" applyFont="1" applyBorder="1" applyAlignment="1" applyProtection="1">
      <alignment horizontal="right" vertical="center"/>
      <protection hidden="1"/>
    </xf>
    <xf numFmtId="0" fontId="56" fillId="0" borderId="141" xfId="0" applyFont="1" applyBorder="1" applyAlignment="1" applyProtection="1">
      <alignment horizontal="distributed" vertical="center" wrapText="1" justifyLastLine="1"/>
      <protection hidden="1"/>
    </xf>
    <xf numFmtId="0" fontId="56" fillId="0" borderId="119" xfId="0" applyFont="1" applyBorder="1" applyAlignment="1" applyProtection="1">
      <alignment horizontal="distributed" vertical="center" wrapText="1" justifyLastLine="1"/>
      <protection hidden="1"/>
    </xf>
    <xf numFmtId="0" fontId="56" fillId="0" borderId="126" xfId="0" applyFont="1" applyBorder="1" applyAlignment="1" applyProtection="1">
      <alignment horizontal="distributed" vertical="center" wrapText="1" justifyLastLine="1"/>
      <protection hidden="1"/>
    </xf>
    <xf numFmtId="0" fontId="56" fillId="0" borderId="127" xfId="0" applyFont="1" applyBorder="1" applyAlignment="1" applyProtection="1">
      <alignment horizontal="distributed" vertical="center" wrapText="1" justifyLastLine="1"/>
      <protection hidden="1"/>
    </xf>
    <xf numFmtId="0" fontId="60" fillId="0" borderId="119" xfId="0" applyFont="1" applyBorder="1" applyAlignment="1" applyProtection="1">
      <alignment horizontal="center"/>
      <protection hidden="1"/>
    </xf>
    <xf numFmtId="0" fontId="60" fillId="0" borderId="135" xfId="0" applyFont="1" applyBorder="1" applyAlignment="1" applyProtection="1">
      <alignment horizontal="center"/>
      <protection hidden="1"/>
    </xf>
    <xf numFmtId="0" fontId="60" fillId="0" borderId="127" xfId="0" applyFont="1" applyBorder="1" applyAlignment="1" applyProtection="1">
      <alignment horizontal="center"/>
      <protection hidden="1"/>
    </xf>
    <xf numFmtId="0" fontId="60" fillId="0" borderId="142" xfId="0" applyFont="1" applyBorder="1" applyAlignment="1" applyProtection="1">
      <alignment horizontal="center"/>
      <protection hidden="1"/>
    </xf>
    <xf numFmtId="176" fontId="59" fillId="0" borderId="0" xfId="0" applyNumberFormat="1" applyFont="1" applyAlignment="1" applyProtection="1">
      <alignment horizontal="center" vertical="center"/>
      <protection hidden="1"/>
    </xf>
    <xf numFmtId="0" fontId="59" fillId="0" borderId="166" xfId="0" applyFont="1" applyBorder="1" applyAlignment="1" applyProtection="1">
      <alignment horizontal="distributed" vertical="center" indent="1"/>
      <protection hidden="1"/>
    </xf>
    <xf numFmtId="0" fontId="59" fillId="0" borderId="132" xfId="0" applyFont="1" applyBorder="1" applyAlignment="1" applyProtection="1">
      <alignment horizontal="distributed" vertical="center" indent="1"/>
      <protection hidden="1"/>
    </xf>
    <xf numFmtId="0" fontId="59" fillId="0" borderId="134" xfId="0" applyFont="1" applyBorder="1" applyAlignment="1" applyProtection="1">
      <alignment horizontal="distributed" vertical="center" indent="1"/>
      <protection hidden="1"/>
    </xf>
    <xf numFmtId="0" fontId="5" fillId="0" borderId="122" xfId="0" applyFont="1" applyBorder="1" applyAlignment="1" applyProtection="1">
      <alignment horizontal="center" vertical="center" shrinkToFit="1"/>
      <protection hidden="1"/>
    </xf>
    <xf numFmtId="0" fontId="5" fillId="0" borderId="127" xfId="0" applyFont="1" applyBorder="1" applyAlignment="1" applyProtection="1">
      <alignment horizontal="center" vertical="center" shrinkToFit="1"/>
      <protection hidden="1"/>
    </xf>
    <xf numFmtId="49" fontId="60" fillId="0" borderId="121" xfId="0" applyNumberFormat="1" applyFont="1" applyBorder="1" applyAlignment="1" applyProtection="1">
      <alignment horizontal="right" vertical="center"/>
      <protection hidden="1"/>
    </xf>
    <xf numFmtId="49" fontId="60" fillId="0" borderId="123" xfId="0" applyNumberFormat="1" applyFont="1" applyBorder="1" applyAlignment="1" applyProtection="1">
      <alignment horizontal="right" vertical="center"/>
      <protection hidden="1"/>
    </xf>
    <xf numFmtId="0" fontId="59" fillId="0" borderId="169" xfId="0" applyFont="1" applyBorder="1" applyAlignment="1" applyProtection="1">
      <alignment vertical="center"/>
      <protection hidden="1"/>
    </xf>
    <xf numFmtId="0" fontId="63" fillId="0" borderId="171" xfId="0" applyFont="1" applyBorder="1" applyAlignment="1" applyProtection="1">
      <alignment vertical="center"/>
      <protection hidden="1"/>
    </xf>
    <xf numFmtId="0" fontId="59" fillId="0" borderId="170" xfId="0" applyFont="1" applyBorder="1" applyAlignment="1" applyProtection="1">
      <alignment horizontal="center" vertical="center"/>
      <protection hidden="1"/>
    </xf>
    <xf numFmtId="0" fontId="54" fillId="0" borderId="164" xfId="0" applyFont="1" applyBorder="1" applyAlignment="1" applyProtection="1">
      <alignment horizontal="left" vertical="top" textRotation="255"/>
      <protection locked="0"/>
    </xf>
    <xf numFmtId="0" fontId="82" fillId="0" borderId="164" xfId="0" applyFont="1" applyBorder="1" applyAlignment="1" applyProtection="1">
      <alignment horizontal="left" vertical="top" textRotation="255"/>
      <protection hidden="1"/>
    </xf>
    <xf numFmtId="0" fontId="6" fillId="0" borderId="0" xfId="0" applyFont="1" applyAlignment="1" applyProtection="1">
      <alignment horizontal="left" vertical="center" shrinkToFit="1"/>
      <protection hidden="1"/>
    </xf>
    <xf numFmtId="0" fontId="56" fillId="0" borderId="119" xfId="0" applyFont="1" applyBorder="1" applyAlignment="1" applyProtection="1">
      <alignment horizontal="distributed" vertical="center" wrapText="1"/>
      <protection hidden="1"/>
    </xf>
    <xf numFmtId="0" fontId="56" fillId="0" borderId="127" xfId="0" applyFont="1" applyBorder="1" applyAlignment="1" applyProtection="1">
      <alignment horizontal="distributed" vertical="center" wrapText="1"/>
      <protection hidden="1"/>
    </xf>
    <xf numFmtId="0" fontId="56" fillId="0" borderId="124" xfId="0" applyFont="1" applyBorder="1" applyAlignment="1" applyProtection="1">
      <alignment horizontal="distributed" vertical="center" justifyLastLine="1"/>
      <protection hidden="1"/>
    </xf>
    <xf numFmtId="0" fontId="56" fillId="0" borderId="0" xfId="0" applyFont="1" applyAlignment="1" applyProtection="1">
      <alignment horizontal="distributed" vertical="center" justifyLastLine="1"/>
      <protection hidden="1"/>
    </xf>
    <xf numFmtId="0" fontId="56" fillId="0" borderId="125" xfId="0" applyFont="1" applyBorder="1" applyAlignment="1" applyProtection="1">
      <alignment horizontal="distributed" vertical="center" justifyLastLine="1"/>
      <protection hidden="1"/>
    </xf>
    <xf numFmtId="0" fontId="56" fillId="0" borderId="126" xfId="0" applyFont="1" applyBorder="1" applyAlignment="1" applyProtection="1">
      <alignment horizontal="distributed" vertical="center" justifyLastLine="1"/>
      <protection hidden="1"/>
    </xf>
    <xf numFmtId="0" fontId="56" fillId="0" borderId="127" xfId="0" applyFont="1" applyBorder="1" applyAlignment="1" applyProtection="1">
      <alignment horizontal="distributed" vertical="center" justifyLastLine="1"/>
      <protection hidden="1"/>
    </xf>
    <xf numFmtId="0" fontId="56" fillId="0" borderId="128" xfId="0" applyFont="1" applyBorder="1" applyAlignment="1" applyProtection="1">
      <alignment horizontal="distributed" vertical="center" justifyLastLine="1"/>
      <protection hidden="1"/>
    </xf>
    <xf numFmtId="0" fontId="56" fillId="0" borderId="0" xfId="0" applyFont="1" applyAlignment="1" applyProtection="1">
      <alignment horizontal="center" vertical="center"/>
      <protection hidden="1"/>
    </xf>
    <xf numFmtId="0" fontId="56" fillId="0" borderId="0" xfId="0" quotePrefix="1" applyFont="1" applyAlignment="1" applyProtection="1">
      <alignment horizontal="left"/>
      <protection hidden="1"/>
    </xf>
    <xf numFmtId="0" fontId="56" fillId="0" borderId="0" xfId="0" applyFont="1" applyAlignment="1" applyProtection="1">
      <alignment horizontal="left"/>
      <protection hidden="1"/>
    </xf>
    <xf numFmtId="0" fontId="5" fillId="0" borderId="121" xfId="0" applyFont="1" applyBorder="1" applyAlignment="1" applyProtection="1">
      <alignment horizontal="left" vertical="center"/>
      <protection hidden="1"/>
    </xf>
    <xf numFmtId="0" fontId="5" fillId="0" borderId="122" xfId="0" applyFont="1" applyBorder="1" applyAlignment="1" applyProtection="1">
      <alignment horizontal="left" vertical="center"/>
      <protection hidden="1"/>
    </xf>
    <xf numFmtId="0" fontId="5" fillId="0" borderId="123" xfId="0" applyFont="1" applyBorder="1" applyAlignment="1" applyProtection="1">
      <alignment horizontal="left" vertical="center"/>
      <protection hidden="1"/>
    </xf>
    <xf numFmtId="0" fontId="5" fillId="0" borderId="126" xfId="0" applyFont="1" applyBorder="1" applyAlignment="1" applyProtection="1">
      <alignment horizontal="left" vertical="center"/>
      <protection hidden="1"/>
    </xf>
    <xf numFmtId="0" fontId="5" fillId="0" borderId="127" xfId="0" applyFont="1" applyBorder="1" applyAlignment="1" applyProtection="1">
      <alignment horizontal="left" vertical="center"/>
      <protection hidden="1"/>
    </xf>
    <xf numFmtId="0" fontId="5" fillId="0" borderId="128" xfId="0" applyFont="1" applyBorder="1" applyAlignment="1" applyProtection="1">
      <alignment horizontal="left" vertical="center"/>
      <protection hidden="1"/>
    </xf>
    <xf numFmtId="176" fontId="6" fillId="0" borderId="122" xfId="0" applyNumberFormat="1" applyFont="1" applyBorder="1" applyAlignment="1" applyProtection="1">
      <alignment horizontal="right" vertical="center"/>
      <protection hidden="1"/>
    </xf>
    <xf numFmtId="176" fontId="6" fillId="0" borderId="127" xfId="0" applyNumberFormat="1" applyFont="1" applyBorder="1" applyAlignment="1" applyProtection="1">
      <alignment horizontal="right" vertical="center"/>
      <protection hidden="1"/>
    </xf>
    <xf numFmtId="179" fontId="6" fillId="0" borderId="122" xfId="0" applyNumberFormat="1" applyFont="1" applyBorder="1" applyAlignment="1" applyProtection="1">
      <alignment horizontal="center" vertical="center"/>
      <protection hidden="1"/>
    </xf>
    <xf numFmtId="0" fontId="43" fillId="0" borderId="198" xfId="0" applyFont="1" applyBorder="1" applyAlignment="1" applyProtection="1">
      <alignment horizontal="center" vertical="center" shrinkToFit="1"/>
      <protection hidden="1"/>
    </xf>
    <xf numFmtId="0" fontId="43" fillId="0" borderId="199" xfId="0" applyFont="1" applyBorder="1" applyAlignment="1" applyProtection="1">
      <alignment horizontal="center" vertical="center" shrinkToFit="1"/>
      <protection hidden="1"/>
    </xf>
    <xf numFmtId="176" fontId="6" fillId="0" borderId="122" xfId="0" applyNumberFormat="1" applyFont="1" applyBorder="1" applyAlignment="1" applyProtection="1">
      <alignment vertical="center"/>
      <protection hidden="1"/>
    </xf>
    <xf numFmtId="176" fontId="6" fillId="0" borderId="127" xfId="0" applyNumberFormat="1" applyFont="1" applyBorder="1" applyAlignment="1" applyProtection="1">
      <alignment vertical="center"/>
      <protection hidden="1"/>
    </xf>
    <xf numFmtId="0" fontId="56" fillId="0" borderId="35" xfId="0" applyFont="1" applyBorder="1" applyAlignment="1" applyProtection="1">
      <alignment horizontal="center" vertical="center"/>
      <protection hidden="1"/>
    </xf>
    <xf numFmtId="0" fontId="63" fillId="0" borderId="127" xfId="0" applyFont="1" applyBorder="1" applyAlignment="1" applyProtection="1">
      <alignment horizontal="center" vertical="center"/>
      <protection hidden="1"/>
    </xf>
    <xf numFmtId="0" fontId="56" fillId="0" borderId="203" xfId="0" applyFont="1" applyBorder="1" applyAlignment="1" applyProtection="1">
      <alignment horizontal="center" vertical="center"/>
      <protection hidden="1"/>
    </xf>
    <xf numFmtId="0" fontId="56" fillId="0" borderId="204" xfId="0" applyFont="1" applyBorder="1" applyAlignment="1" applyProtection="1">
      <alignment horizontal="center" vertical="center"/>
      <protection hidden="1"/>
    </xf>
    <xf numFmtId="0" fontId="56" fillId="0" borderId="205" xfId="0" applyFont="1" applyBorder="1" applyAlignment="1" applyProtection="1">
      <alignment horizontal="center" vertical="center"/>
      <protection hidden="1"/>
    </xf>
    <xf numFmtId="176" fontId="5" fillId="0" borderId="122" xfId="0" applyNumberFormat="1" applyFont="1" applyBorder="1" applyAlignment="1" applyProtection="1">
      <alignment horizontal="right" vertical="center"/>
      <protection hidden="1"/>
    </xf>
    <xf numFmtId="176" fontId="5" fillId="0" borderId="127" xfId="0" applyNumberFormat="1" applyFont="1" applyBorder="1" applyAlignment="1" applyProtection="1">
      <alignment horizontal="right" vertical="center"/>
      <protection hidden="1"/>
    </xf>
    <xf numFmtId="177" fontId="6" fillId="0" borderId="122" xfId="0" applyNumberFormat="1" applyFont="1" applyBorder="1" applyAlignment="1" applyProtection="1">
      <alignment horizontal="right" vertical="center"/>
      <protection hidden="1"/>
    </xf>
    <xf numFmtId="177" fontId="6" fillId="0" borderId="0" xfId="0" applyNumberFormat="1" applyFont="1" applyAlignment="1" applyProtection="1">
      <alignment horizontal="right"/>
      <protection hidden="1"/>
    </xf>
    <xf numFmtId="177" fontId="6" fillId="0" borderId="127" xfId="0" applyNumberFormat="1" applyFont="1" applyBorder="1" applyAlignment="1" applyProtection="1">
      <alignment horizontal="right"/>
      <protection hidden="1"/>
    </xf>
    <xf numFmtId="0" fontId="62" fillId="0" borderId="124" xfId="0" applyFont="1" applyBorder="1" applyAlignment="1" applyProtection="1">
      <alignment horizontal="distributed" vertical="center" wrapText="1" justifyLastLine="1"/>
      <protection hidden="1"/>
    </xf>
    <xf numFmtId="0" fontId="62" fillId="0" borderId="0" xfId="0" applyFont="1" applyAlignment="1" applyProtection="1">
      <alignment horizontal="distributed" vertical="center" wrapText="1" justifyLastLine="1"/>
      <protection hidden="1"/>
    </xf>
    <xf numFmtId="0" fontId="62" fillId="0" borderId="126" xfId="0" applyFont="1" applyBorder="1" applyAlignment="1" applyProtection="1">
      <alignment horizontal="distributed" vertical="center" wrapText="1" justifyLastLine="1"/>
      <protection hidden="1"/>
    </xf>
    <xf numFmtId="0" fontId="62" fillId="0" borderId="127" xfId="0" applyFont="1" applyBorder="1" applyAlignment="1" applyProtection="1">
      <alignment horizontal="distributed" vertical="center" wrapText="1" justifyLastLine="1"/>
      <protection hidden="1"/>
    </xf>
    <xf numFmtId="0" fontId="61" fillId="0" borderId="124" xfId="0" applyFont="1" applyBorder="1" applyAlignment="1" applyProtection="1">
      <alignment horizontal="distributed" vertical="center" justifyLastLine="1"/>
      <protection hidden="1"/>
    </xf>
    <xf numFmtId="0" fontId="61" fillId="0" borderId="0" xfId="0" applyFont="1" applyAlignment="1" applyProtection="1">
      <alignment horizontal="distributed" vertical="center" justifyLastLine="1"/>
      <protection hidden="1"/>
    </xf>
    <xf numFmtId="177" fontId="6" fillId="0" borderId="130" xfId="0" applyNumberFormat="1" applyFont="1" applyBorder="1" applyAlignment="1" applyProtection="1">
      <alignment horizontal="right"/>
      <protection hidden="1"/>
    </xf>
    <xf numFmtId="177" fontId="6" fillId="0" borderId="119" xfId="0" applyNumberFormat="1" applyFont="1" applyBorder="1" applyAlignment="1" applyProtection="1">
      <alignment horizontal="right"/>
      <protection hidden="1"/>
    </xf>
    <xf numFmtId="177" fontId="6" fillId="0" borderId="135" xfId="0" applyNumberFormat="1" applyFont="1" applyBorder="1" applyAlignment="1" applyProtection="1">
      <alignment horizontal="right"/>
      <protection hidden="1"/>
    </xf>
    <xf numFmtId="177" fontId="6" fillId="0" borderId="168" xfId="0" applyNumberFormat="1" applyFont="1" applyBorder="1" applyAlignment="1" applyProtection="1">
      <alignment horizontal="right"/>
      <protection hidden="1"/>
    </xf>
    <xf numFmtId="177" fontId="6" fillId="0" borderId="142" xfId="0" applyNumberFormat="1" applyFont="1" applyBorder="1" applyAlignment="1" applyProtection="1">
      <alignment horizontal="right"/>
      <protection hidden="1"/>
    </xf>
    <xf numFmtId="177" fontId="6" fillId="0" borderId="167" xfId="0" applyNumberFormat="1" applyFont="1" applyBorder="1" applyAlignment="1" applyProtection="1">
      <alignment horizontal="right" vertical="center"/>
      <protection hidden="1"/>
    </xf>
    <xf numFmtId="177" fontId="6" fillId="0" borderId="178" xfId="0" applyNumberFormat="1" applyFont="1" applyBorder="1" applyAlignment="1" applyProtection="1">
      <alignment horizontal="right" vertical="center"/>
      <protection hidden="1"/>
    </xf>
    <xf numFmtId="0" fontId="61" fillId="0" borderId="125" xfId="0" applyFont="1" applyBorder="1" applyAlignment="1" applyProtection="1">
      <alignment horizontal="distributed" vertical="center" justifyLastLine="1"/>
      <protection hidden="1"/>
    </xf>
    <xf numFmtId="177" fontId="6" fillId="0" borderId="126" xfId="0" applyNumberFormat="1" applyFont="1" applyBorder="1" applyAlignment="1" applyProtection="1">
      <alignment horizontal="right"/>
      <protection hidden="1"/>
    </xf>
    <xf numFmtId="0" fontId="56" fillId="0" borderId="124" xfId="0" applyFont="1" applyBorder="1" applyAlignment="1" applyProtection="1">
      <alignment horizontal="center" vertical="center"/>
      <protection hidden="1"/>
    </xf>
    <xf numFmtId="176" fontId="5" fillId="0" borderId="121" xfId="0" applyNumberFormat="1" applyFont="1" applyBorder="1" applyAlignment="1" applyProtection="1">
      <alignment horizontal="right" vertical="center"/>
      <protection hidden="1"/>
    </xf>
    <xf numFmtId="176" fontId="5" fillId="0" borderId="126" xfId="0" applyNumberFormat="1" applyFont="1" applyBorder="1" applyAlignment="1" applyProtection="1">
      <alignment horizontal="right" vertical="center"/>
      <protection hidden="1"/>
    </xf>
    <xf numFmtId="0" fontId="6" fillId="0" borderId="121" xfId="0" applyFont="1" applyBorder="1" applyAlignment="1" applyProtection="1">
      <alignment horizontal="center" vertical="center"/>
      <protection hidden="1"/>
    </xf>
    <xf numFmtId="0" fontId="6" fillId="0" borderId="122" xfId="0" applyFont="1" applyBorder="1" applyAlignment="1" applyProtection="1">
      <alignment horizontal="center" vertical="center"/>
      <protection hidden="1"/>
    </xf>
    <xf numFmtId="0" fontId="6" fillId="0" borderId="126" xfId="0" applyFont="1" applyBorder="1" applyAlignment="1" applyProtection="1">
      <alignment horizontal="center" vertical="center"/>
      <protection hidden="1"/>
    </xf>
    <xf numFmtId="0" fontId="6" fillId="0" borderId="127" xfId="0" applyFont="1" applyBorder="1" applyAlignment="1" applyProtection="1">
      <alignment horizontal="center" vertical="center"/>
      <protection hidden="1"/>
    </xf>
    <xf numFmtId="177" fontId="6" fillId="0" borderId="166" xfId="0" applyNumberFormat="1" applyFont="1" applyBorder="1" applyAlignment="1" applyProtection="1">
      <alignment horizontal="right" vertical="center"/>
      <protection hidden="1"/>
    </xf>
    <xf numFmtId="177" fontId="6" fillId="0" borderId="132" xfId="0" applyNumberFormat="1" applyFont="1" applyBorder="1" applyAlignment="1" applyProtection="1">
      <alignment horizontal="right" vertical="center"/>
      <protection hidden="1"/>
    </xf>
    <xf numFmtId="177" fontId="6" fillId="0" borderId="121" xfId="0" applyNumberFormat="1" applyFont="1" applyBorder="1" applyAlignment="1" applyProtection="1">
      <alignment horizontal="right" vertical="center"/>
      <protection hidden="1"/>
    </xf>
    <xf numFmtId="177" fontId="6" fillId="0" borderId="187" xfId="0" applyNumberFormat="1" applyFont="1" applyBorder="1" applyAlignment="1" applyProtection="1">
      <alignment horizontal="right" vertical="center"/>
      <protection hidden="1"/>
    </xf>
    <xf numFmtId="177" fontId="6" fillId="0" borderId="206" xfId="0" applyNumberFormat="1" applyFont="1" applyBorder="1" applyAlignment="1" applyProtection="1">
      <alignment horizontal="right"/>
      <protection hidden="1"/>
    </xf>
    <xf numFmtId="177" fontId="6" fillId="0" borderId="207" xfId="0" applyNumberFormat="1" applyFont="1" applyBorder="1" applyAlignment="1" applyProtection="1">
      <alignment horizontal="right"/>
      <protection hidden="1"/>
    </xf>
    <xf numFmtId="0" fontId="61" fillId="0" borderId="126" xfId="0" applyFont="1" applyBorder="1" applyAlignment="1" applyProtection="1">
      <alignment horizontal="distributed" vertical="center" justifyLastLine="1"/>
      <protection hidden="1"/>
    </xf>
    <xf numFmtId="0" fontId="61" fillId="0" borderId="127" xfId="0" applyFont="1" applyBorder="1" applyAlignment="1" applyProtection="1">
      <alignment horizontal="distributed" vertical="center" justifyLastLine="1"/>
      <protection hidden="1"/>
    </xf>
    <xf numFmtId="0" fontId="61" fillId="0" borderId="128" xfId="0" applyFont="1" applyBorder="1" applyAlignment="1" applyProtection="1">
      <alignment horizontal="distributed" vertical="center" justifyLastLine="1"/>
      <protection hidden="1"/>
    </xf>
    <xf numFmtId="176" fontId="6" fillId="0" borderId="121" xfId="0" applyNumberFormat="1" applyFont="1" applyBorder="1" applyAlignment="1" applyProtection="1">
      <alignment horizontal="right" vertical="center"/>
      <protection hidden="1"/>
    </xf>
    <xf numFmtId="176" fontId="6" fillId="0" borderId="126" xfId="0" applyNumberFormat="1" applyFont="1" applyBorder="1" applyAlignment="1" applyProtection="1">
      <alignment horizontal="right" vertical="center"/>
      <protection hidden="1"/>
    </xf>
    <xf numFmtId="0" fontId="56" fillId="0" borderId="124" xfId="0" applyFont="1" applyBorder="1" applyAlignment="1" applyProtection="1">
      <alignment horizontal="distributed" vertical="center"/>
      <protection hidden="1"/>
    </xf>
    <xf numFmtId="0" fontId="56" fillId="0" borderId="0" xfId="0" applyFont="1" applyAlignment="1" applyProtection="1">
      <alignment horizontal="distributed" vertical="center"/>
      <protection hidden="1"/>
    </xf>
    <xf numFmtId="0" fontId="56" fillId="0" borderId="125" xfId="0" applyFont="1" applyBorder="1" applyAlignment="1" applyProtection="1">
      <alignment horizontal="distributed" vertical="center"/>
      <protection hidden="1"/>
    </xf>
    <xf numFmtId="0" fontId="6" fillId="0" borderId="124" xfId="0" applyFont="1" applyBorder="1" applyAlignment="1" applyProtection="1">
      <alignment horizontal="center" vertical="center"/>
      <protection hidden="1"/>
    </xf>
    <xf numFmtId="0" fontId="6" fillId="0" borderId="0" xfId="0" applyFont="1" applyAlignment="1" applyProtection="1">
      <alignment horizontal="center" vertical="center"/>
      <protection hidden="1"/>
    </xf>
    <xf numFmtId="0" fontId="60" fillId="0" borderId="123" xfId="0" applyFont="1" applyBorder="1" applyAlignment="1" applyProtection="1">
      <alignment horizontal="center" vertical="top"/>
      <protection hidden="1"/>
    </xf>
    <xf numFmtId="0" fontId="63" fillId="0" borderId="128" xfId="0" applyFont="1" applyBorder="1" applyAlignment="1" applyProtection="1">
      <alignment horizontal="center" vertical="top"/>
      <protection hidden="1"/>
    </xf>
    <xf numFmtId="0" fontId="23" fillId="0" borderId="121" xfId="0" applyFont="1" applyBorder="1" applyAlignment="1" applyProtection="1">
      <alignment horizontal="center" vertical="center"/>
      <protection hidden="1"/>
    </xf>
    <xf numFmtId="0" fontId="23" fillId="0" borderId="122" xfId="0" applyFont="1" applyBorder="1" applyAlignment="1" applyProtection="1">
      <alignment horizontal="center" vertical="center"/>
      <protection hidden="1"/>
    </xf>
    <xf numFmtId="0" fontId="23" fillId="0" borderId="126" xfId="0" applyFont="1" applyBorder="1" applyAlignment="1" applyProtection="1">
      <alignment horizontal="center" vertical="center"/>
      <protection hidden="1"/>
    </xf>
    <xf numFmtId="0" fontId="23" fillId="0" borderId="127" xfId="0" applyFont="1" applyBorder="1" applyAlignment="1" applyProtection="1">
      <alignment horizontal="center" vertical="center"/>
      <protection hidden="1"/>
    </xf>
    <xf numFmtId="176" fontId="6" fillId="0" borderId="167" xfId="0" applyNumberFormat="1" applyFont="1" applyBorder="1" applyAlignment="1" applyProtection="1">
      <alignment horizontal="right" vertical="center"/>
      <protection hidden="1"/>
    </xf>
    <xf numFmtId="0" fontId="4" fillId="0" borderId="122" xfId="0" applyFont="1" applyBorder="1" applyAlignment="1" applyProtection="1">
      <alignment horizontal="left" vertical="center" wrapText="1"/>
      <protection hidden="1"/>
    </xf>
    <xf numFmtId="0" fontId="4" fillId="0" borderId="123" xfId="0" applyFont="1" applyBorder="1" applyAlignment="1" applyProtection="1">
      <alignment horizontal="left" vertical="center" wrapText="1"/>
      <protection hidden="1"/>
    </xf>
    <xf numFmtId="0" fontId="4" fillId="0" borderId="127" xfId="0" applyFont="1" applyBorder="1" applyAlignment="1" applyProtection="1">
      <alignment horizontal="left" vertical="center" wrapText="1"/>
      <protection hidden="1"/>
    </xf>
    <xf numFmtId="0" fontId="4" fillId="0" borderId="128" xfId="0" applyFont="1" applyBorder="1" applyAlignment="1" applyProtection="1">
      <alignment horizontal="left" vertical="center" wrapText="1"/>
      <protection hidden="1"/>
    </xf>
    <xf numFmtId="0" fontId="56" fillId="0" borderId="121" xfId="0" applyFont="1" applyBorder="1" applyAlignment="1" applyProtection="1">
      <alignment horizontal="center" vertical="top"/>
      <protection hidden="1"/>
    </xf>
    <xf numFmtId="0" fontId="63" fillId="0" borderId="126" xfId="0" applyFont="1" applyBorder="1" applyAlignment="1" applyProtection="1">
      <alignment horizontal="center" vertical="top"/>
      <protection hidden="1"/>
    </xf>
    <xf numFmtId="177" fontId="6" fillId="0" borderId="124" xfId="0" applyNumberFormat="1" applyFont="1" applyBorder="1" applyAlignment="1" applyProtection="1">
      <alignment horizontal="right"/>
      <protection hidden="1"/>
    </xf>
    <xf numFmtId="0" fontId="61" fillId="0" borderId="124" xfId="0" applyFont="1" applyBorder="1" applyAlignment="1" applyProtection="1">
      <alignment horizontal="center" vertical="center" justifyLastLine="1"/>
      <protection hidden="1"/>
    </xf>
    <xf numFmtId="0" fontId="61" fillId="0" borderId="0" xfId="0" applyFont="1" applyAlignment="1" applyProtection="1">
      <alignment horizontal="center" vertical="center" justifyLastLine="1"/>
      <protection hidden="1"/>
    </xf>
    <xf numFmtId="0" fontId="61" fillId="0" borderId="125" xfId="0" applyFont="1" applyBorder="1" applyAlignment="1" applyProtection="1">
      <alignment horizontal="center" vertical="center" justifyLastLine="1"/>
      <protection hidden="1"/>
    </xf>
    <xf numFmtId="0" fontId="61" fillId="0" borderId="126" xfId="0" applyFont="1" applyBorder="1" applyAlignment="1" applyProtection="1">
      <alignment horizontal="center" vertical="center" justifyLastLine="1"/>
      <protection hidden="1"/>
    </xf>
    <xf numFmtId="0" fontId="61" fillId="0" borderId="127" xfId="0" applyFont="1" applyBorder="1" applyAlignment="1" applyProtection="1">
      <alignment horizontal="center" vertical="center" justifyLastLine="1"/>
      <protection hidden="1"/>
    </xf>
    <xf numFmtId="0" fontId="61" fillId="0" borderId="128" xfId="0" applyFont="1" applyBorder="1" applyAlignment="1" applyProtection="1">
      <alignment horizontal="center" vertical="center" justifyLastLine="1"/>
      <protection hidden="1"/>
    </xf>
    <xf numFmtId="177" fontId="6" fillId="0" borderId="128" xfId="0" applyNumberFormat="1" applyFont="1" applyBorder="1" applyAlignment="1" applyProtection="1">
      <alignment horizontal="right"/>
      <protection hidden="1"/>
    </xf>
    <xf numFmtId="177" fontId="6" fillId="0" borderId="134" xfId="0" applyNumberFormat="1" applyFont="1" applyBorder="1" applyAlignment="1" applyProtection="1">
      <alignment horizontal="right" vertical="center"/>
      <protection hidden="1"/>
    </xf>
    <xf numFmtId="177" fontId="6" fillId="0" borderId="123" xfId="0" applyNumberFormat="1" applyFont="1" applyBorder="1" applyAlignment="1" applyProtection="1">
      <alignment horizontal="right" vertical="center"/>
      <protection hidden="1"/>
    </xf>
    <xf numFmtId="176" fontId="6" fillId="0" borderId="124" xfId="0" applyNumberFormat="1" applyFont="1" applyBorder="1" applyAlignment="1" applyProtection="1">
      <alignment horizontal="right" vertical="center"/>
      <protection hidden="1"/>
    </xf>
    <xf numFmtId="176" fontId="6" fillId="0" borderId="0" xfId="0" applyNumberFormat="1" applyFont="1" applyAlignment="1" applyProtection="1">
      <alignment horizontal="right" vertical="center"/>
      <protection hidden="1"/>
    </xf>
    <xf numFmtId="176" fontId="6" fillId="0" borderId="138" xfId="0" applyNumberFormat="1" applyFont="1" applyBorder="1" applyAlignment="1" applyProtection="1">
      <alignment horizontal="right" vertical="center"/>
      <protection hidden="1"/>
    </xf>
    <xf numFmtId="176" fontId="6" fillId="0" borderId="35" xfId="0" applyNumberFormat="1" applyFont="1" applyBorder="1" applyAlignment="1" applyProtection="1">
      <alignment horizontal="right" vertical="center"/>
      <protection hidden="1"/>
    </xf>
    <xf numFmtId="176" fontId="6" fillId="0" borderId="130" xfId="0" applyNumberFormat="1" applyFont="1" applyBorder="1" applyAlignment="1" applyProtection="1">
      <alignment horizontal="right" vertical="center"/>
      <protection hidden="1"/>
    </xf>
    <xf numFmtId="176" fontId="6" fillId="0" borderId="119" xfId="0" applyNumberFormat="1" applyFont="1" applyBorder="1" applyAlignment="1" applyProtection="1">
      <alignment horizontal="right" vertical="center"/>
      <protection hidden="1"/>
    </xf>
    <xf numFmtId="0" fontId="63" fillId="0" borderId="128" xfId="0" applyFont="1" applyBorder="1" applyAlignment="1" applyProtection="1">
      <alignment horizontal="center" vertical="center"/>
      <protection hidden="1"/>
    </xf>
    <xf numFmtId="0" fontId="23" fillId="0" borderId="36" xfId="0" applyFont="1" applyBorder="1" applyAlignment="1" applyProtection="1">
      <alignment horizontal="center" vertical="center"/>
      <protection hidden="1"/>
    </xf>
    <xf numFmtId="0" fontId="23" fillId="0" borderId="116" xfId="0" applyFont="1" applyBorder="1" applyAlignment="1" applyProtection="1">
      <alignment horizontal="center" vertical="center"/>
      <protection hidden="1"/>
    </xf>
    <xf numFmtId="176" fontId="20" fillId="0" borderId="115" xfId="0" applyNumberFormat="1" applyFont="1" applyBorder="1" applyAlignment="1" applyProtection="1">
      <alignment horizontal="right" vertical="center"/>
      <protection hidden="1"/>
    </xf>
    <xf numFmtId="176" fontId="25" fillId="0" borderId="115" xfId="0" applyNumberFormat="1" applyFont="1" applyBorder="1" applyAlignment="1" applyProtection="1">
      <alignment horizontal="right" vertical="center"/>
      <protection hidden="1"/>
    </xf>
    <xf numFmtId="0" fontId="4" fillId="0" borderId="121" xfId="0" applyFont="1" applyBorder="1" applyAlignment="1" applyProtection="1">
      <alignment horizontal="center" vertical="center"/>
      <protection hidden="1"/>
    </xf>
    <xf numFmtId="0" fontId="4" fillId="0" borderId="126" xfId="0" applyFont="1" applyBorder="1" applyAlignment="1" applyProtection="1">
      <alignment horizontal="center" vertical="center"/>
      <protection hidden="1"/>
    </xf>
    <xf numFmtId="0" fontId="4" fillId="0" borderId="128" xfId="0" applyFont="1" applyBorder="1" applyAlignment="1" applyProtection="1">
      <alignment horizontal="center" vertical="center"/>
      <protection hidden="1"/>
    </xf>
    <xf numFmtId="0" fontId="60" fillId="0" borderId="124"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26" fillId="0" borderId="0" xfId="0" applyFont="1" applyAlignment="1" applyProtection="1">
      <alignment horizontal="center" vertical="center"/>
      <protection hidden="1"/>
    </xf>
    <xf numFmtId="176" fontId="5" fillId="0" borderId="0" xfId="0" applyNumberFormat="1" applyFont="1" applyAlignment="1" applyProtection="1">
      <alignment horizontal="right" vertical="center"/>
      <protection hidden="1"/>
    </xf>
    <xf numFmtId="176" fontId="5" fillId="0" borderId="35" xfId="0" applyNumberFormat="1" applyFont="1" applyBorder="1" applyAlignment="1" applyProtection="1">
      <alignment horizontal="right" vertical="center"/>
      <protection hidden="1"/>
    </xf>
    <xf numFmtId="0" fontId="56" fillId="0" borderId="123" xfId="0" applyFont="1" applyBorder="1" applyAlignment="1" applyProtection="1">
      <alignment horizontal="center" vertical="top"/>
      <protection hidden="1"/>
    </xf>
    <xf numFmtId="0" fontId="56" fillId="0" borderId="128" xfId="0" applyFont="1" applyBorder="1" applyAlignment="1" applyProtection="1">
      <alignment horizontal="center" vertical="top"/>
      <protection hidden="1"/>
    </xf>
    <xf numFmtId="0" fontId="56" fillId="0" borderId="125" xfId="0" applyFont="1" applyBorder="1" applyAlignment="1" applyProtection="1">
      <alignment horizontal="center" vertical="top"/>
      <protection hidden="1"/>
    </xf>
    <xf numFmtId="0" fontId="63" fillId="0" borderId="139" xfId="0" applyFont="1" applyBorder="1" applyAlignment="1" applyProtection="1">
      <alignment horizontal="center" vertical="top"/>
      <protection hidden="1"/>
    </xf>
    <xf numFmtId="0" fontId="56" fillId="0" borderId="126" xfId="0" applyFont="1" applyBorder="1" applyAlignment="1" applyProtection="1">
      <alignment horizontal="center" vertical="top"/>
      <protection hidden="1"/>
    </xf>
    <xf numFmtId="0" fontId="56" fillId="0" borderId="122" xfId="0" applyFont="1" applyBorder="1" applyAlignment="1" applyProtection="1">
      <alignment horizontal="center" vertical="top"/>
      <protection hidden="1"/>
    </xf>
    <xf numFmtId="0" fontId="56" fillId="0" borderId="127" xfId="0" applyFont="1" applyBorder="1" applyAlignment="1" applyProtection="1">
      <alignment horizontal="center" vertical="top"/>
      <protection hidden="1"/>
    </xf>
    <xf numFmtId="0" fontId="63" fillId="0" borderId="126" xfId="0" applyFont="1" applyBorder="1" applyAlignment="1" applyProtection="1">
      <alignment horizontal="center" vertical="center"/>
      <protection hidden="1"/>
    </xf>
    <xf numFmtId="0" fontId="63" fillId="0" borderId="35" xfId="0" applyFont="1" applyBorder="1" applyAlignment="1" applyProtection="1">
      <alignment horizontal="center" vertical="center"/>
      <protection hidden="1"/>
    </xf>
    <xf numFmtId="49" fontId="6" fillId="0" borderId="198" xfId="0" applyNumberFormat="1" applyFont="1" applyBorder="1" applyAlignment="1" applyProtection="1">
      <alignment horizontal="center" vertical="center"/>
      <protection hidden="1"/>
    </xf>
    <xf numFmtId="49" fontId="6" fillId="0" borderId="199" xfId="0" applyNumberFormat="1" applyFont="1" applyBorder="1" applyAlignment="1" applyProtection="1">
      <alignment horizontal="center" vertical="center"/>
      <protection hidden="1"/>
    </xf>
    <xf numFmtId="178" fontId="4" fillId="0" borderId="198" xfId="0" applyNumberFormat="1" applyFont="1" applyBorder="1" applyAlignment="1" applyProtection="1">
      <alignment horizontal="center" vertical="center"/>
      <protection hidden="1"/>
    </xf>
    <xf numFmtId="178" fontId="4" fillId="0" borderId="199" xfId="0" applyNumberFormat="1" applyFont="1" applyBorder="1" applyAlignment="1" applyProtection="1">
      <alignment horizontal="center" vertical="center"/>
      <protection hidden="1"/>
    </xf>
    <xf numFmtId="178" fontId="4" fillId="0" borderId="136" xfId="0" applyNumberFormat="1" applyFont="1" applyBorder="1" applyAlignment="1" applyProtection="1">
      <alignment horizontal="center" vertical="center"/>
      <protection hidden="1"/>
    </xf>
    <xf numFmtId="178" fontId="4" fillId="0" borderId="202" xfId="0" applyNumberFormat="1" applyFont="1" applyBorder="1" applyAlignment="1" applyProtection="1">
      <alignment horizontal="center" vertical="center"/>
      <protection hidden="1"/>
    </xf>
    <xf numFmtId="49" fontId="6" fillId="0" borderId="136" xfId="0" applyNumberFormat="1" applyFont="1" applyBorder="1" applyAlignment="1" applyProtection="1">
      <alignment horizontal="center" vertical="center"/>
      <protection hidden="1"/>
    </xf>
    <xf numFmtId="49" fontId="6" fillId="0" borderId="202" xfId="0" applyNumberFormat="1" applyFont="1" applyBorder="1" applyAlignment="1" applyProtection="1">
      <alignment horizontal="center" vertical="center"/>
      <protection hidden="1"/>
    </xf>
    <xf numFmtId="0" fontId="56" fillId="0" borderId="125" xfId="0" applyFont="1" applyBorder="1" applyAlignment="1" applyProtection="1">
      <alignment horizontal="center" vertical="center"/>
      <protection hidden="1"/>
    </xf>
    <xf numFmtId="176" fontId="60" fillId="0" borderId="124" xfId="0" applyNumberFormat="1" applyFont="1" applyBorder="1" applyAlignment="1" applyProtection="1">
      <alignment horizontal="center" vertical="center" wrapText="1"/>
      <protection hidden="1"/>
    </xf>
    <xf numFmtId="176" fontId="60" fillId="0" borderId="152" xfId="0" applyNumberFormat="1" applyFont="1" applyBorder="1" applyAlignment="1" applyProtection="1">
      <alignment horizontal="center" vertical="center" wrapText="1"/>
      <protection hidden="1"/>
    </xf>
    <xf numFmtId="176" fontId="60" fillId="0" borderId="121" xfId="0" applyNumberFormat="1" applyFont="1" applyBorder="1" applyAlignment="1" applyProtection="1">
      <alignment horizontal="center" vertical="center" wrapText="1"/>
      <protection hidden="1"/>
    </xf>
    <xf numFmtId="0" fontId="5" fillId="0" borderId="132" xfId="0" applyFont="1" applyBorder="1" applyAlignment="1" applyProtection="1">
      <alignment horizontal="left" vertical="center" shrinkToFit="1"/>
      <protection hidden="1"/>
    </xf>
    <xf numFmtId="0" fontId="60" fillId="0" borderId="0" xfId="0" applyFont="1" applyAlignment="1" applyProtection="1">
      <alignment horizontal="distributed" vertical="center" justifyLastLine="1"/>
      <protection hidden="1"/>
    </xf>
    <xf numFmtId="176" fontId="6" fillId="0" borderId="154" xfId="0" applyNumberFormat="1" applyFont="1" applyBorder="1" applyAlignment="1" applyProtection="1">
      <alignment horizontal="right" vertical="center" wrapText="1"/>
      <protection hidden="1"/>
    </xf>
    <xf numFmtId="176" fontId="6" fillId="0" borderId="0" xfId="0" applyNumberFormat="1" applyFont="1" applyAlignment="1" applyProtection="1">
      <alignment horizontal="right" vertical="center" wrapText="1"/>
      <protection hidden="1"/>
    </xf>
    <xf numFmtId="176" fontId="6" fillId="0" borderId="168" xfId="0" applyNumberFormat="1" applyFont="1" applyBorder="1" applyAlignment="1" applyProtection="1">
      <alignment horizontal="right" vertical="center" wrapText="1"/>
      <protection hidden="1"/>
    </xf>
    <xf numFmtId="176" fontId="6" fillId="0" borderId="127" xfId="0" applyNumberFormat="1" applyFont="1" applyBorder="1" applyAlignment="1" applyProtection="1">
      <alignment horizontal="right" vertical="center" wrapText="1"/>
      <protection hidden="1"/>
    </xf>
    <xf numFmtId="176" fontId="60" fillId="0" borderId="126" xfId="0" applyNumberFormat="1" applyFont="1" applyBorder="1" applyAlignment="1" applyProtection="1">
      <alignment horizontal="center" vertical="center" wrapText="1"/>
      <protection hidden="1"/>
    </xf>
    <xf numFmtId="0" fontId="60" fillId="0" borderId="122" xfId="0" applyFont="1" applyBorder="1" applyAlignment="1" applyProtection="1">
      <alignment horizontal="center" vertical="top"/>
      <protection hidden="1"/>
    </xf>
    <xf numFmtId="0" fontId="63" fillId="0" borderId="127" xfId="0" applyFont="1" applyBorder="1" applyAlignment="1" applyProtection="1">
      <alignment horizontal="center" vertical="top"/>
      <protection hidden="1"/>
    </xf>
    <xf numFmtId="0" fontId="60" fillId="0" borderId="127" xfId="0" applyFont="1" applyBorder="1" applyAlignment="1" applyProtection="1">
      <alignment horizontal="center" vertical="top"/>
      <protection hidden="1"/>
    </xf>
    <xf numFmtId="0" fontId="6" fillId="0" borderId="35" xfId="0" applyFont="1" applyBorder="1" applyAlignment="1" applyProtection="1">
      <alignment horizontal="center" vertical="center"/>
      <protection hidden="1"/>
    </xf>
    <xf numFmtId="0" fontId="43" fillId="0" borderId="136" xfId="0" applyFont="1" applyBorder="1" applyAlignment="1" applyProtection="1">
      <alignment horizontal="center" vertical="center" shrinkToFit="1"/>
      <protection hidden="1"/>
    </xf>
    <xf numFmtId="0" fontId="43" fillId="0" borderId="202" xfId="0" applyFont="1" applyBorder="1" applyAlignment="1" applyProtection="1">
      <alignment horizontal="center" vertical="center" shrinkToFit="1"/>
      <protection hidden="1"/>
    </xf>
    <xf numFmtId="176" fontId="6" fillId="0" borderId="122" xfId="0" applyNumberFormat="1" applyFont="1" applyBorder="1" applyAlignment="1" applyProtection="1">
      <alignment horizontal="center" vertical="center"/>
      <protection hidden="1"/>
    </xf>
    <xf numFmtId="176" fontId="6" fillId="0" borderId="0" xfId="0" applyNumberFormat="1" applyFont="1" applyAlignment="1" applyProtection="1">
      <alignment horizontal="center" vertical="center"/>
      <protection hidden="1"/>
    </xf>
    <xf numFmtId="0" fontId="56" fillId="0" borderId="0" xfId="0" applyFont="1" applyAlignment="1" applyProtection="1">
      <alignment horizontal="center" vertical="top"/>
      <protection hidden="1"/>
    </xf>
    <xf numFmtId="0" fontId="63" fillId="0" borderId="35" xfId="0" applyFont="1" applyBorder="1" applyAlignment="1" applyProtection="1">
      <alignment horizontal="center" vertical="top"/>
      <protection hidden="1"/>
    </xf>
    <xf numFmtId="0" fontId="56" fillId="0" borderId="139" xfId="0" applyFont="1" applyBorder="1" applyAlignment="1" applyProtection="1">
      <alignment horizontal="center" vertical="center"/>
      <protection hidden="1"/>
    </xf>
    <xf numFmtId="179" fontId="6" fillId="0" borderId="0" xfId="0" applyNumberFormat="1" applyFont="1" applyAlignment="1" applyProtection="1">
      <alignment horizontal="center" vertical="center"/>
      <protection hidden="1"/>
    </xf>
    <xf numFmtId="176" fontId="6" fillId="0" borderId="164" xfId="0" applyNumberFormat="1" applyFont="1" applyBorder="1" applyAlignment="1" applyProtection="1">
      <alignment horizontal="right" vertical="center" wrapText="1"/>
      <protection hidden="1"/>
    </xf>
    <xf numFmtId="176" fontId="6" fillId="0" borderId="122" xfId="0" applyNumberFormat="1" applyFont="1" applyBorder="1" applyAlignment="1" applyProtection="1">
      <alignment horizontal="right" vertical="center" wrapText="1"/>
      <protection hidden="1"/>
    </xf>
    <xf numFmtId="176" fontId="6" fillId="0" borderId="178" xfId="0" applyNumberFormat="1" applyFont="1" applyBorder="1" applyAlignment="1" applyProtection="1">
      <alignment horizontal="right" vertical="center" wrapText="1"/>
      <protection hidden="1"/>
    </xf>
    <xf numFmtId="176" fontId="6" fillId="0" borderId="142" xfId="0" applyNumberFormat="1" applyFont="1" applyBorder="1" applyAlignment="1" applyProtection="1">
      <alignment horizontal="right" vertical="center" wrapText="1"/>
      <protection hidden="1"/>
    </xf>
    <xf numFmtId="176" fontId="6" fillId="0" borderId="200" xfId="0" applyNumberFormat="1" applyFont="1" applyBorder="1" applyAlignment="1" applyProtection="1">
      <alignment horizontal="right" vertical="center" wrapText="1"/>
      <protection hidden="1"/>
    </xf>
    <xf numFmtId="176" fontId="6" fillId="0" borderId="201" xfId="0" applyNumberFormat="1" applyFont="1" applyBorder="1" applyAlignment="1" applyProtection="1">
      <alignment horizontal="right" vertical="center" wrapText="1"/>
      <protection hidden="1"/>
    </xf>
    <xf numFmtId="176" fontId="6" fillId="0" borderId="167" xfId="0" applyNumberFormat="1" applyFont="1" applyBorder="1" applyAlignment="1" applyProtection="1">
      <alignment horizontal="right" vertical="center" wrapText="1"/>
      <protection hidden="1"/>
    </xf>
    <xf numFmtId="176" fontId="6" fillId="0" borderId="178" xfId="0" applyNumberFormat="1" applyFont="1" applyBorder="1" applyAlignment="1" applyProtection="1">
      <alignment horizontal="right" vertical="center"/>
      <protection hidden="1"/>
    </xf>
    <xf numFmtId="0" fontId="55" fillId="0" borderId="0" xfId="0" applyFont="1" applyAlignment="1" applyProtection="1">
      <alignment horizontal="center" vertical="top" textRotation="255"/>
      <protection hidden="1"/>
    </xf>
    <xf numFmtId="0" fontId="63" fillId="0" borderId="139" xfId="0" applyFont="1" applyBorder="1" applyAlignment="1" applyProtection="1">
      <alignment horizontal="center" vertical="center"/>
      <protection hidden="1"/>
    </xf>
    <xf numFmtId="0" fontId="59" fillId="0" borderId="0" xfId="0" applyFont="1" applyAlignment="1" applyProtection="1">
      <alignment horizontal="distributed" vertical="center"/>
      <protection hidden="1"/>
    </xf>
    <xf numFmtId="0" fontId="59" fillId="0" borderId="0" xfId="0" applyFont="1" applyAlignment="1" applyProtection="1">
      <alignment horizontal="distributed" vertical="center" wrapText="1"/>
      <protection hidden="1"/>
    </xf>
    <xf numFmtId="0" fontId="62" fillId="0" borderId="0" xfId="0" applyFont="1" applyAlignment="1" applyProtection="1">
      <alignment horizontal="left" vertical="center"/>
      <protection hidden="1"/>
    </xf>
    <xf numFmtId="0" fontId="2" fillId="0" borderId="0" xfId="0" applyFont="1" applyAlignment="1" applyProtection="1">
      <alignment horizontal="left" vertical="top" wrapText="1"/>
      <protection hidden="1"/>
    </xf>
    <xf numFmtId="0" fontId="59" fillId="0" borderId="0" xfId="0" applyFont="1" applyAlignment="1" applyProtection="1">
      <alignment horizontal="right" vertical="center"/>
      <protection hidden="1"/>
    </xf>
    <xf numFmtId="176" fontId="7" fillId="0" borderId="132" xfId="0" applyNumberFormat="1" applyFont="1" applyBorder="1" applyAlignment="1" applyProtection="1">
      <alignment horizontal="right" vertical="center"/>
      <protection hidden="1"/>
    </xf>
    <xf numFmtId="176" fontId="7" fillId="0" borderId="122" xfId="0" applyNumberFormat="1" applyFont="1" applyBorder="1" applyAlignment="1" applyProtection="1">
      <alignment horizontal="right" vertical="center"/>
      <protection hidden="1"/>
    </xf>
    <xf numFmtId="176" fontId="7" fillId="0" borderId="127" xfId="0" applyNumberFormat="1" applyFont="1" applyBorder="1" applyAlignment="1" applyProtection="1">
      <alignment horizontal="right" vertical="center"/>
      <protection hidden="1"/>
    </xf>
    <xf numFmtId="176" fontId="7" fillId="0" borderId="0" xfId="0" applyNumberFormat="1" applyFont="1" applyAlignment="1" applyProtection="1">
      <alignment horizontal="right" vertical="center"/>
      <protection hidden="1"/>
    </xf>
    <xf numFmtId="176" fontId="7" fillId="0" borderId="124" xfId="0" applyNumberFormat="1" applyFont="1" applyBorder="1" applyAlignment="1" applyProtection="1">
      <alignment horizontal="right" vertical="center"/>
      <protection hidden="1"/>
    </xf>
    <xf numFmtId="0" fontId="2" fillId="0" borderId="0" xfId="0" applyFont="1" applyAlignment="1" applyProtection="1">
      <alignment horizontal="right" vertical="center"/>
      <protection hidden="1"/>
    </xf>
    <xf numFmtId="176" fontId="7" fillId="0" borderId="166" xfId="0" applyNumberFormat="1" applyFont="1" applyBorder="1" applyAlignment="1" applyProtection="1">
      <alignment horizontal="right" vertical="center"/>
      <protection hidden="1"/>
    </xf>
    <xf numFmtId="0" fontId="2" fillId="0" borderId="132" xfId="0" applyFont="1" applyBorder="1" applyAlignment="1" applyProtection="1">
      <alignment horizontal="right" vertical="center"/>
      <protection hidden="1"/>
    </xf>
    <xf numFmtId="0" fontId="5" fillId="0" borderId="203" xfId="0" applyFont="1" applyBorder="1" applyAlignment="1" applyProtection="1">
      <alignment horizontal="center" vertical="center"/>
      <protection hidden="1"/>
    </xf>
    <xf numFmtId="0" fontId="5" fillId="0" borderId="204" xfId="0" applyFont="1" applyBorder="1" applyAlignment="1" applyProtection="1">
      <alignment horizontal="center" vertical="center"/>
      <protection hidden="1"/>
    </xf>
    <xf numFmtId="0" fontId="5" fillId="0" borderId="205" xfId="0" applyFont="1" applyBorder="1" applyAlignment="1" applyProtection="1">
      <alignment horizontal="center" vertical="center"/>
      <protection hidden="1"/>
    </xf>
    <xf numFmtId="0" fontId="5" fillId="0" borderId="211" xfId="0" applyFont="1" applyBorder="1" applyAlignment="1" applyProtection="1">
      <alignment horizontal="center" vertical="center"/>
      <protection hidden="1"/>
    </xf>
    <xf numFmtId="0" fontId="5" fillId="0" borderId="212" xfId="0" applyFont="1" applyBorder="1" applyAlignment="1" applyProtection="1">
      <alignment horizontal="center" vertical="center"/>
      <protection hidden="1"/>
    </xf>
    <xf numFmtId="0" fontId="5" fillId="0" borderId="213" xfId="0" applyFont="1" applyBorder="1" applyAlignment="1" applyProtection="1">
      <alignment horizontal="center" vertical="center"/>
      <protection hidden="1"/>
    </xf>
    <xf numFmtId="0" fontId="85" fillId="0" borderId="0" xfId="0" applyFont="1" applyAlignment="1" applyProtection="1">
      <alignment horizontal="distributed" vertical="center"/>
      <protection hidden="1"/>
    </xf>
    <xf numFmtId="0" fontId="5" fillId="0" borderId="208" xfId="0" applyFont="1" applyBorder="1" applyAlignment="1" applyProtection="1">
      <alignment horizontal="center" vertical="center"/>
      <protection hidden="1"/>
    </xf>
    <xf numFmtId="0" fontId="5" fillId="0" borderId="209" xfId="0" applyFont="1" applyBorder="1" applyAlignment="1" applyProtection="1">
      <alignment horizontal="center" vertical="center"/>
      <protection hidden="1"/>
    </xf>
    <xf numFmtId="0" fontId="5" fillId="0" borderId="210" xfId="0" applyFont="1" applyBorder="1" applyAlignment="1" applyProtection="1">
      <alignment horizontal="center" vertical="center"/>
      <protection hidden="1"/>
    </xf>
    <xf numFmtId="0" fontId="59" fillId="0" borderId="122" xfId="0" applyFont="1" applyBorder="1" applyAlignment="1" applyProtection="1">
      <alignment horizontal="distributed" vertical="center"/>
      <protection hidden="1"/>
    </xf>
    <xf numFmtId="0" fontId="59" fillId="0" borderId="127" xfId="0" applyFont="1" applyBorder="1" applyAlignment="1" applyProtection="1">
      <alignment horizontal="distributed" vertical="center"/>
      <protection hidden="1"/>
    </xf>
    <xf numFmtId="0" fontId="60" fillId="0" borderId="0" xfId="0" applyFont="1" applyAlignment="1" applyProtection="1">
      <alignment horizontal="center" vertical="top" textRotation="255"/>
      <protection hidden="1"/>
    </xf>
    <xf numFmtId="0" fontId="59" fillId="0" borderId="122" xfId="0" applyFont="1" applyBorder="1" applyAlignment="1" applyProtection="1">
      <alignment horizontal="center" vertical="center"/>
      <protection hidden="1"/>
    </xf>
    <xf numFmtId="0" fontId="59" fillId="0" borderId="127" xfId="0" applyFont="1" applyBorder="1" applyAlignment="1" applyProtection="1">
      <alignment horizontal="center" vertical="center"/>
      <protection hidden="1"/>
    </xf>
    <xf numFmtId="0" fontId="59" fillId="0" borderId="150" xfId="0" applyFont="1" applyBorder="1" applyAlignment="1" applyProtection="1">
      <alignment horizontal="center" vertical="center"/>
      <protection hidden="1"/>
    </xf>
    <xf numFmtId="0" fontId="59" fillId="0" borderId="151" xfId="0" applyFont="1" applyBorder="1" applyAlignment="1" applyProtection="1">
      <alignment horizontal="center" vertical="center"/>
      <protection hidden="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30</xdr:col>
      <xdr:colOff>66675</xdr:colOff>
      <xdr:row>29</xdr:row>
      <xdr:rowOff>28575</xdr:rowOff>
    </xdr:from>
    <xdr:to>
      <xdr:col>30</xdr:col>
      <xdr:colOff>342900</xdr:colOff>
      <xdr:row>32</xdr:row>
      <xdr:rowOff>38100</xdr:rowOff>
    </xdr:to>
    <xdr:pic>
      <xdr:nvPicPr>
        <xdr:cNvPr id="2841" name="Picture 3">
          <a:extLst>
            <a:ext uri="{FF2B5EF4-FFF2-40B4-BE49-F238E27FC236}">
              <a16:creationId xmlns:a16="http://schemas.microsoft.com/office/drawing/2014/main" id="{00000000-0008-0000-0000-0000190B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duotone>
            <a:prstClr val="black"/>
            <a:schemeClr val="accent3">
              <a:tint val="45000"/>
              <a:satMod val="400000"/>
            </a:schemeClr>
          </a:duotone>
          <a:extLst>
            <a:ext uri="{28A0092B-C50C-407E-A947-70E740481C1C}">
              <a14:useLocalDpi xmlns:a14="http://schemas.microsoft.com/office/drawing/2010/main" val="0"/>
            </a:ext>
          </a:extLst>
        </a:blip>
        <a:srcRect/>
        <a:stretch>
          <a:fillRect/>
        </a:stretch>
      </xdr:blipFill>
      <xdr:spPr bwMode="auto">
        <a:xfrm>
          <a:off x="9363075" y="7762875"/>
          <a:ext cx="276225" cy="466725"/>
        </a:xfrm>
        <a:prstGeom prst="rect">
          <a:avLst/>
        </a:prstGeom>
        <a:solidFill>
          <a:srgbClr val="CCFF99"/>
        </a:solidFill>
        <a:ln>
          <a:noFill/>
        </a:ln>
      </xdr:spPr>
    </xdr:pic>
    <xdr:clientData/>
  </xdr:twoCellAnchor>
  <xdr:twoCellAnchor>
    <xdr:from>
      <xdr:col>18</xdr:col>
      <xdr:colOff>57150</xdr:colOff>
      <xdr:row>29</xdr:row>
      <xdr:rowOff>47625</xdr:rowOff>
    </xdr:from>
    <xdr:to>
      <xdr:col>20</xdr:col>
      <xdr:colOff>171450</xdr:colOff>
      <xdr:row>31</xdr:row>
      <xdr:rowOff>104775</xdr:rowOff>
    </xdr:to>
    <xdr:sp macro="" textlink="">
      <xdr:nvSpPr>
        <xdr:cNvPr id="38000" name="大かっこ 1">
          <a:extLst>
            <a:ext uri="{FF2B5EF4-FFF2-40B4-BE49-F238E27FC236}">
              <a16:creationId xmlns:a16="http://schemas.microsoft.com/office/drawing/2014/main" id="{00000000-0008-0000-0000-000070940000}"/>
            </a:ext>
          </a:extLst>
        </xdr:cNvPr>
        <xdr:cNvSpPr>
          <a:spLocks noChangeArrowheads="1"/>
        </xdr:cNvSpPr>
      </xdr:nvSpPr>
      <xdr:spPr bwMode="auto">
        <a:xfrm>
          <a:off x="5924550" y="7781925"/>
          <a:ext cx="1038225" cy="352425"/>
        </a:xfrm>
        <a:prstGeom prst="bracketPair">
          <a:avLst>
            <a:gd name="adj" fmla="val 16667"/>
          </a:avLst>
        </a:prstGeom>
        <a:noFill/>
        <a:ln w="63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30</xdr:col>
      <xdr:colOff>81643</xdr:colOff>
      <xdr:row>36</xdr:row>
      <xdr:rowOff>13607</xdr:rowOff>
    </xdr:from>
    <xdr:to>
      <xdr:col>30</xdr:col>
      <xdr:colOff>357868</xdr:colOff>
      <xdr:row>39</xdr:row>
      <xdr:rowOff>172811</xdr:rowOff>
    </xdr:to>
    <xdr:pic>
      <xdr:nvPicPr>
        <xdr:cNvPr id="6" name="Picture 3">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duotone>
            <a:prstClr val="black"/>
            <a:srgbClr val="9BBB59">
              <a:tint val="45000"/>
              <a:satMod val="400000"/>
            </a:srgbClr>
          </a:duotone>
          <a:extLst>
            <a:ext uri="{28A0092B-C50C-407E-A947-70E740481C1C}">
              <a14:useLocalDpi xmlns:a14="http://schemas.microsoft.com/office/drawing/2010/main" val="0"/>
            </a:ext>
          </a:extLst>
        </a:blip>
        <a:srcRect/>
        <a:stretch>
          <a:fillRect/>
        </a:stretch>
      </xdr:blipFill>
      <xdr:spPr bwMode="auto">
        <a:xfrm>
          <a:off x="9416143" y="8694964"/>
          <a:ext cx="276225" cy="472168"/>
        </a:xfrm>
        <a:prstGeom prst="rect">
          <a:avLst/>
        </a:prstGeom>
        <a:solidFill>
          <a:srgbClr val="CCFF99"/>
        </a:solid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86</xdr:col>
      <xdr:colOff>202404</xdr:colOff>
      <xdr:row>2</xdr:row>
      <xdr:rowOff>6804</xdr:rowOff>
    </xdr:from>
    <xdr:to>
      <xdr:col>96</xdr:col>
      <xdr:colOff>117977</xdr:colOff>
      <xdr:row>3</xdr:row>
      <xdr:rowOff>95566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3224440" y="210911"/>
          <a:ext cx="1480394" cy="333691"/>
        </a:xfrm>
        <a:prstGeom prst="rect">
          <a:avLst/>
        </a:prstGeom>
        <a:noFill/>
        <a:ln w="12700"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600">
              <a:solidFill>
                <a:srgbClr val="008000"/>
              </a:solidFill>
            </a:rPr>
            <a:t>F  A  3  2  0  0</a:t>
          </a:r>
          <a:endParaRPr kumimoji="1" lang="ja-JP" altLang="en-US" sz="1600">
            <a:solidFill>
              <a:srgbClr val="008000"/>
            </a:solidFill>
          </a:endParaRPr>
        </a:p>
      </xdr:txBody>
    </xdr:sp>
    <xdr:clientData/>
  </xdr:twoCellAnchor>
  <xdr:twoCellAnchor>
    <xdr:from>
      <xdr:col>1</xdr:col>
      <xdr:colOff>9525</xdr:colOff>
      <xdr:row>23</xdr:row>
      <xdr:rowOff>0</xdr:rowOff>
    </xdr:from>
    <xdr:to>
      <xdr:col>3</xdr:col>
      <xdr:colOff>28575</xdr:colOff>
      <xdr:row>27</xdr:row>
      <xdr:rowOff>9525</xdr:rowOff>
    </xdr:to>
    <xdr:sp macro="" textlink="">
      <xdr:nvSpPr>
        <xdr:cNvPr id="41613" name="角丸四角形 2">
          <a:extLst>
            <a:ext uri="{FF2B5EF4-FFF2-40B4-BE49-F238E27FC236}">
              <a16:creationId xmlns:a16="http://schemas.microsoft.com/office/drawing/2014/main" id="{00000000-0008-0000-0100-00008DA20000}"/>
            </a:ext>
          </a:extLst>
        </xdr:cNvPr>
        <xdr:cNvSpPr>
          <a:spLocks noChangeArrowheads="1"/>
        </xdr:cNvSpPr>
      </xdr:nvSpPr>
      <xdr:spPr bwMode="auto">
        <a:xfrm>
          <a:off x="95250" y="4133850"/>
          <a:ext cx="304800" cy="809625"/>
        </a:xfrm>
        <a:prstGeom prst="roundRect">
          <a:avLst>
            <a:gd name="adj" fmla="val 16667"/>
          </a:avLst>
        </a:prstGeom>
        <a:noFill/>
        <a:ln w="9525"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79</xdr:col>
      <xdr:colOff>9525</xdr:colOff>
      <xdr:row>25</xdr:row>
      <xdr:rowOff>57150</xdr:rowOff>
    </xdr:from>
    <xdr:to>
      <xdr:col>94</xdr:col>
      <xdr:colOff>257175</xdr:colOff>
      <xdr:row>28</xdr:row>
      <xdr:rowOff>276225</xdr:rowOff>
    </xdr:to>
    <xdr:grpSp>
      <xdr:nvGrpSpPr>
        <xdr:cNvPr id="41614" name="グループ化 2">
          <a:extLst>
            <a:ext uri="{FF2B5EF4-FFF2-40B4-BE49-F238E27FC236}">
              <a16:creationId xmlns:a16="http://schemas.microsoft.com/office/drawing/2014/main" id="{00000000-0008-0000-0100-00008EA20000}"/>
            </a:ext>
          </a:extLst>
        </xdr:cNvPr>
        <xdr:cNvGrpSpPr>
          <a:grpSpLocks/>
        </xdr:cNvGrpSpPr>
      </xdr:nvGrpSpPr>
      <xdr:grpSpPr bwMode="auto">
        <a:xfrm>
          <a:off x="12269561" y="4520293"/>
          <a:ext cx="2438400" cy="722539"/>
          <a:chOff x="12269561" y="4520293"/>
          <a:chExt cx="2438400" cy="722539"/>
        </a:xfrm>
      </xdr:grpSpPr>
      <xdr:sp macro="" textlink="">
        <xdr:nvSpPr>
          <xdr:cNvPr id="41630" name="正方形/長方形 19">
            <a:extLst>
              <a:ext uri="{FF2B5EF4-FFF2-40B4-BE49-F238E27FC236}">
                <a16:creationId xmlns:a16="http://schemas.microsoft.com/office/drawing/2014/main" id="{00000000-0008-0000-0100-00009EA20000}"/>
              </a:ext>
            </a:extLst>
          </xdr:cNvPr>
          <xdr:cNvSpPr>
            <a:spLocks noChangeArrowheads="1"/>
          </xdr:cNvSpPr>
        </xdr:nvSpPr>
        <xdr:spPr bwMode="auto">
          <a:xfrm>
            <a:off x="12582525" y="4520293"/>
            <a:ext cx="209550" cy="3143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1631" name="正方形/長方形 19">
            <a:extLst>
              <a:ext uri="{FF2B5EF4-FFF2-40B4-BE49-F238E27FC236}">
                <a16:creationId xmlns:a16="http://schemas.microsoft.com/office/drawing/2014/main" id="{00000000-0008-0000-0100-00009FA20000}"/>
              </a:ext>
            </a:extLst>
          </xdr:cNvPr>
          <xdr:cNvSpPr>
            <a:spLocks noChangeArrowheads="1"/>
          </xdr:cNvSpPr>
        </xdr:nvSpPr>
        <xdr:spPr bwMode="auto">
          <a:xfrm>
            <a:off x="12850586" y="4520293"/>
            <a:ext cx="216353" cy="3143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1632" name="正方形/長方形 2">
            <a:extLst>
              <a:ext uri="{FF2B5EF4-FFF2-40B4-BE49-F238E27FC236}">
                <a16:creationId xmlns:a16="http://schemas.microsoft.com/office/drawing/2014/main" id="{00000000-0008-0000-0100-0000A0A20000}"/>
              </a:ext>
            </a:extLst>
          </xdr:cNvPr>
          <xdr:cNvSpPr>
            <a:spLocks noChangeArrowheads="1"/>
          </xdr:cNvSpPr>
        </xdr:nvSpPr>
        <xdr:spPr bwMode="auto">
          <a:xfrm>
            <a:off x="12269561" y="4853668"/>
            <a:ext cx="560614" cy="379639"/>
          </a:xfrm>
          <a:prstGeom prst="rect">
            <a:avLst/>
          </a:prstGeom>
          <a:noFill/>
          <a:ln w="25400" algn="ctr">
            <a:solidFill>
              <a:srgbClr val="008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1633" name="正方形/長方形 19">
            <a:extLst>
              <a:ext uri="{FF2B5EF4-FFF2-40B4-BE49-F238E27FC236}">
                <a16:creationId xmlns:a16="http://schemas.microsoft.com/office/drawing/2014/main" id="{00000000-0008-0000-0100-0000A1A20000}"/>
              </a:ext>
            </a:extLst>
          </xdr:cNvPr>
          <xdr:cNvSpPr>
            <a:spLocks noChangeArrowheads="1"/>
          </xdr:cNvSpPr>
        </xdr:nvSpPr>
        <xdr:spPr bwMode="auto">
          <a:xfrm>
            <a:off x="13124089" y="4520293"/>
            <a:ext cx="217715" cy="3143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1634" name="正方形/長方形 19">
            <a:extLst>
              <a:ext uri="{FF2B5EF4-FFF2-40B4-BE49-F238E27FC236}">
                <a16:creationId xmlns:a16="http://schemas.microsoft.com/office/drawing/2014/main" id="{00000000-0008-0000-0100-0000A2A20000}"/>
              </a:ext>
            </a:extLst>
          </xdr:cNvPr>
          <xdr:cNvSpPr>
            <a:spLocks noChangeArrowheads="1"/>
          </xdr:cNvSpPr>
        </xdr:nvSpPr>
        <xdr:spPr bwMode="auto">
          <a:xfrm>
            <a:off x="13673818" y="4520293"/>
            <a:ext cx="217714" cy="3143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1635" name="正方形/長方形 19">
            <a:extLst>
              <a:ext uri="{FF2B5EF4-FFF2-40B4-BE49-F238E27FC236}">
                <a16:creationId xmlns:a16="http://schemas.microsoft.com/office/drawing/2014/main" id="{00000000-0008-0000-0100-0000A3A20000}"/>
              </a:ext>
            </a:extLst>
          </xdr:cNvPr>
          <xdr:cNvSpPr>
            <a:spLocks noChangeArrowheads="1"/>
          </xdr:cNvSpPr>
        </xdr:nvSpPr>
        <xdr:spPr bwMode="auto">
          <a:xfrm>
            <a:off x="13948682" y="4520293"/>
            <a:ext cx="217714" cy="3143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1636" name="正方形/長方形 19">
            <a:extLst>
              <a:ext uri="{FF2B5EF4-FFF2-40B4-BE49-F238E27FC236}">
                <a16:creationId xmlns:a16="http://schemas.microsoft.com/office/drawing/2014/main" id="{00000000-0008-0000-0100-0000A4A20000}"/>
              </a:ext>
            </a:extLst>
          </xdr:cNvPr>
          <xdr:cNvSpPr>
            <a:spLocks noChangeArrowheads="1"/>
          </xdr:cNvSpPr>
        </xdr:nvSpPr>
        <xdr:spPr bwMode="auto">
          <a:xfrm>
            <a:off x="14214021" y="4529818"/>
            <a:ext cx="220436" cy="304800"/>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1637" name="正方形/長方形 19">
            <a:extLst>
              <a:ext uri="{FF2B5EF4-FFF2-40B4-BE49-F238E27FC236}">
                <a16:creationId xmlns:a16="http://schemas.microsoft.com/office/drawing/2014/main" id="{00000000-0008-0000-0100-0000A5A20000}"/>
              </a:ext>
            </a:extLst>
          </xdr:cNvPr>
          <xdr:cNvSpPr>
            <a:spLocks noChangeArrowheads="1"/>
          </xdr:cNvSpPr>
        </xdr:nvSpPr>
        <xdr:spPr bwMode="auto">
          <a:xfrm>
            <a:off x="14488886" y="4529818"/>
            <a:ext cx="219075" cy="304800"/>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1638" name="正方形/長方形 19">
            <a:extLst>
              <a:ext uri="{FF2B5EF4-FFF2-40B4-BE49-F238E27FC236}">
                <a16:creationId xmlns:a16="http://schemas.microsoft.com/office/drawing/2014/main" id="{00000000-0008-0000-0100-0000A6A20000}"/>
              </a:ext>
            </a:extLst>
          </xdr:cNvPr>
          <xdr:cNvSpPr>
            <a:spLocks noChangeArrowheads="1"/>
          </xdr:cNvSpPr>
        </xdr:nvSpPr>
        <xdr:spPr bwMode="auto">
          <a:xfrm>
            <a:off x="13389429" y="4520293"/>
            <a:ext cx="217714" cy="3143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1639" name="正方形/長方形 19">
            <a:extLst>
              <a:ext uri="{FF2B5EF4-FFF2-40B4-BE49-F238E27FC236}">
                <a16:creationId xmlns:a16="http://schemas.microsoft.com/office/drawing/2014/main" id="{00000000-0008-0000-0100-0000A7A20000}"/>
              </a:ext>
            </a:extLst>
          </xdr:cNvPr>
          <xdr:cNvSpPr>
            <a:spLocks noChangeArrowheads="1"/>
          </xdr:cNvSpPr>
        </xdr:nvSpPr>
        <xdr:spPr bwMode="auto">
          <a:xfrm>
            <a:off x="12582525" y="4895850"/>
            <a:ext cx="200025" cy="299357"/>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xnSp macro="">
        <xdr:nvCxnSpPr>
          <xdr:cNvPr id="41640" name="直線コネクタ 4">
            <a:extLst>
              <a:ext uri="{FF2B5EF4-FFF2-40B4-BE49-F238E27FC236}">
                <a16:creationId xmlns:a16="http://schemas.microsoft.com/office/drawing/2014/main" id="{00000000-0008-0000-0100-0000A8A20000}"/>
              </a:ext>
            </a:extLst>
          </xdr:cNvPr>
          <xdr:cNvCxnSpPr>
            <a:cxnSpLocks noChangeShapeType="1"/>
            <a:stCxn id="41632" idx="0"/>
            <a:endCxn id="41632" idx="0"/>
          </xdr:cNvCxnSpPr>
        </xdr:nvCxnSpPr>
        <xdr:spPr bwMode="auto">
          <a:xfrm>
            <a:off x="12547146" y="4853668"/>
            <a:ext cx="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1641" name="直線コネクタ 6">
            <a:extLst>
              <a:ext uri="{FF2B5EF4-FFF2-40B4-BE49-F238E27FC236}">
                <a16:creationId xmlns:a16="http://schemas.microsoft.com/office/drawing/2014/main" id="{00000000-0008-0000-0100-0000A9A20000}"/>
              </a:ext>
            </a:extLst>
          </xdr:cNvPr>
          <xdr:cNvCxnSpPr>
            <a:cxnSpLocks noChangeShapeType="1"/>
          </xdr:cNvCxnSpPr>
        </xdr:nvCxnSpPr>
        <xdr:spPr bwMode="auto">
          <a:xfrm>
            <a:off x="12518571" y="4863193"/>
            <a:ext cx="9525" cy="379639"/>
          </a:xfrm>
          <a:prstGeom prst="line">
            <a:avLst/>
          </a:prstGeom>
          <a:noFill/>
          <a:ln w="15875" algn="ctr">
            <a:solidFill>
              <a:srgbClr val="008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75</xdr:col>
      <xdr:colOff>59531</xdr:colOff>
      <xdr:row>50</xdr:row>
      <xdr:rowOff>31745</xdr:rowOff>
    </xdr:from>
    <xdr:to>
      <xdr:col>96</xdr:col>
      <xdr:colOff>108857</xdr:colOff>
      <xdr:row>55</xdr:row>
      <xdr:rowOff>261932</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11362531" y="8942912"/>
          <a:ext cx="2967302" cy="8440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lang="ja-JP" altLang="en-US" sz="1100" b="0" i="0" u="none" strike="noStrike">
              <a:solidFill>
                <a:srgbClr val="008000"/>
              </a:solidFill>
              <a:effectLst/>
              <a:latin typeface="ＭＳ Ｐ明朝" panose="02020600040205080304" pitchFamily="18" charset="-128"/>
              <a:ea typeface="ＭＳ Ｐ明朝" panose="02020600040205080304" pitchFamily="18" charset="-128"/>
            </a:rPr>
            <a:t>青色申告特別控除については</a:t>
          </a:r>
          <a:r>
            <a:rPr lang="en-US" altLang="ja-JP" sz="1100" b="0" i="0" u="none" strike="noStrike">
              <a:solidFill>
                <a:srgbClr val="008000"/>
              </a:solidFill>
              <a:effectLst/>
              <a:latin typeface="ＭＳ Ｐ明朝" panose="02020600040205080304" pitchFamily="18" charset="-128"/>
              <a:ea typeface="ＭＳ Ｐ明朝" panose="02020600040205080304" pitchFamily="18" charset="-128"/>
            </a:rPr>
            <a:t>.｢</a:t>
          </a:r>
          <a:r>
            <a:rPr lang="ja-JP" altLang="en-US" sz="1100" b="0" i="0" u="none" strike="noStrike">
              <a:solidFill>
                <a:srgbClr val="008000"/>
              </a:solidFill>
              <a:effectLst/>
              <a:latin typeface="ＭＳ Ｐ明朝" panose="02020600040205080304" pitchFamily="18" charset="-128"/>
              <a:ea typeface="ＭＳ Ｐ明朝" panose="02020600040205080304" pitchFamily="18" charset="-128"/>
            </a:rPr>
            <a:t>決算　       　　　　　　　の手引き</a:t>
          </a:r>
          <a:r>
            <a:rPr lang="en-US" altLang="ja-JP" sz="1100" b="0" i="0" u="none" strike="noStrike">
              <a:solidFill>
                <a:srgbClr val="008000"/>
              </a:solidFill>
              <a:effectLst/>
              <a:latin typeface="ＭＳ Ｐ明朝" panose="02020600040205080304" pitchFamily="18" charset="-128"/>
              <a:ea typeface="ＭＳ Ｐ明朝" panose="02020600040205080304" pitchFamily="18" charset="-128"/>
            </a:rPr>
            <a:t>｣ </a:t>
          </a:r>
          <a:r>
            <a:rPr lang="ja-JP" altLang="en-US" sz="1100" b="0" i="0" u="none" strike="noStrike">
              <a:solidFill>
                <a:srgbClr val="008000"/>
              </a:solidFill>
              <a:effectLst/>
              <a:latin typeface="ＭＳ Ｐ明朝" panose="02020600040205080304" pitchFamily="18" charset="-128"/>
              <a:ea typeface="ＭＳ Ｐ明朝" panose="02020600040205080304" pitchFamily="18" charset="-128"/>
            </a:rPr>
            <a:t>の </a:t>
          </a:r>
          <a:r>
            <a:rPr lang="en-US" altLang="ja-JP" sz="1100" b="0" i="0" u="none" strike="noStrike">
              <a:solidFill>
                <a:srgbClr val="008000"/>
              </a:solidFill>
              <a:effectLst/>
              <a:latin typeface="ＭＳ Ｐ明朝" panose="02020600040205080304" pitchFamily="18" charset="-128"/>
              <a:ea typeface="ＭＳ Ｐ明朝" panose="02020600040205080304" pitchFamily="18" charset="-128"/>
            </a:rPr>
            <a:t>｢</a:t>
          </a:r>
          <a:r>
            <a:rPr lang="ja-JP" altLang="en-US" sz="1100" b="0" i="0" u="none" strike="noStrike">
              <a:solidFill>
                <a:srgbClr val="008000"/>
              </a:solidFill>
              <a:effectLst/>
              <a:latin typeface="ＭＳ Ｐ明朝" panose="02020600040205080304" pitchFamily="18" charset="-128"/>
              <a:ea typeface="ＭＳ Ｐ明朝" panose="02020600040205080304" pitchFamily="18" charset="-128"/>
            </a:rPr>
            <a:t>青色申告</a:t>
          </a:r>
          <a:r>
            <a:rPr lang="ja-JP" altLang="en-US">
              <a:solidFill>
                <a:srgbClr val="008000"/>
              </a:solidFill>
              <a:latin typeface="ＭＳ Ｐ明朝" panose="02020600040205080304" pitchFamily="18" charset="-128"/>
              <a:ea typeface="ＭＳ Ｐ明朝" panose="02020600040205080304" pitchFamily="18" charset="-128"/>
            </a:rPr>
            <a:t>特別控除</a:t>
          </a:r>
          <a:r>
            <a:rPr lang="en-US" altLang="ja-JP">
              <a:solidFill>
                <a:srgbClr val="008000"/>
              </a:solidFill>
              <a:latin typeface="ＭＳ Ｐ明朝" panose="02020600040205080304" pitchFamily="18" charset="-128"/>
              <a:ea typeface="ＭＳ Ｐ明朝" panose="02020600040205080304" pitchFamily="18" charset="-128"/>
            </a:rPr>
            <a:t>｣</a:t>
          </a:r>
          <a:r>
            <a:rPr lang="ja-JP" altLang="en-US">
              <a:solidFill>
                <a:srgbClr val="008000"/>
              </a:solidFill>
              <a:latin typeface="ＭＳ Ｐ明朝" panose="02020600040205080304" pitchFamily="18" charset="-128"/>
              <a:ea typeface="ＭＳ Ｐ明朝" panose="02020600040205080304" pitchFamily="18" charset="-128"/>
            </a:rPr>
            <a:t>の             項を読んでください。</a:t>
          </a:r>
          <a:endParaRPr kumimoji="1" lang="ja-JP" altLang="en-US" sz="1100">
            <a:solidFill>
              <a:srgbClr val="008000"/>
            </a:solidFill>
            <a:latin typeface="ＭＳ Ｐ明朝" panose="02020600040205080304" pitchFamily="18" charset="-128"/>
            <a:ea typeface="ＭＳ Ｐ明朝" panose="02020600040205080304" pitchFamily="18" charset="-128"/>
          </a:endParaRPr>
        </a:p>
      </xdr:txBody>
    </xdr:sp>
    <xdr:clientData/>
  </xdr:twoCellAnchor>
  <xdr:twoCellAnchor editAs="oneCell">
    <xdr:from>
      <xdr:col>75</xdr:col>
      <xdr:colOff>83348</xdr:colOff>
      <xdr:row>55</xdr:row>
      <xdr:rowOff>119062</xdr:rowOff>
    </xdr:from>
    <xdr:to>
      <xdr:col>96</xdr:col>
      <xdr:colOff>120769</xdr:colOff>
      <xdr:row>62</xdr:row>
      <xdr:rowOff>116417</xdr:rowOff>
    </xdr:to>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11386348" y="9644062"/>
          <a:ext cx="2955397" cy="1087438"/>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300"/>
            </a:lnSpc>
            <a:spcBef>
              <a:spcPts val="0"/>
            </a:spcBef>
            <a:spcAft>
              <a:spcPts val="0"/>
            </a:spcAft>
            <a:buClrTx/>
            <a:buSzTx/>
            <a:buFontTx/>
            <a:buNone/>
            <a:tabLst/>
            <a:defRPr/>
          </a:pPr>
          <a:r>
            <a:rPr kumimoji="0" lang="ja-JP" altLang="en-US" sz="1100" b="0" i="0" u="none" strike="noStrike" kern="0" cap="none" spc="0" normalizeH="0" baseline="0" noProof="0">
              <a:ln>
                <a:noFill/>
              </a:ln>
              <a:solidFill>
                <a:srgbClr val="008000"/>
              </a:solidFill>
              <a:effectLst/>
              <a:uLnTx/>
              <a:uFillTx/>
              <a:latin typeface="ＭＳ Ｐ明朝" panose="02020600040205080304" pitchFamily="18" charset="-128"/>
              <a:ea typeface="ＭＳ Ｐ明朝" panose="02020600040205080304" pitchFamily="18" charset="-128"/>
              <a:cs typeface="+mn-cs"/>
            </a:rPr>
            <a:t>㉓欄が赤字の人で必要経費に算入した　　　　　　　金額のうちに土地等を取得するために要　　　　　　　　　　　した負債の利子の額がある人は、その負　　　　　　　　　　　　　債の利子の額を書いてください。</a:t>
          </a:r>
          <a:endParaRPr kumimoji="1" lang="ja-JP" altLang="en-US" sz="1100" b="0" i="0" u="none" strike="noStrike" kern="0" cap="none" spc="0" normalizeH="0" baseline="0" noProof="0">
            <a:ln>
              <a:noFill/>
            </a:ln>
            <a:solidFill>
              <a:srgbClr val="008000"/>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xdr:from>
      <xdr:col>73</xdr:col>
      <xdr:colOff>23817</xdr:colOff>
      <xdr:row>55</xdr:row>
      <xdr:rowOff>369094</xdr:rowOff>
    </xdr:from>
    <xdr:to>
      <xdr:col>73</xdr:col>
      <xdr:colOff>178594</xdr:colOff>
      <xdr:row>58</xdr:row>
      <xdr:rowOff>238128</xdr:rowOff>
    </xdr:to>
    <xdr:cxnSp macro="">
      <xdr:nvCxnSpPr>
        <xdr:cNvPr id="18" name="カギ線コネクタ 17">
          <a:extLst>
            <a:ext uri="{FF2B5EF4-FFF2-40B4-BE49-F238E27FC236}">
              <a16:creationId xmlns:a16="http://schemas.microsoft.com/office/drawing/2014/main" id="{00000000-0008-0000-0100-000012000000}"/>
            </a:ext>
          </a:extLst>
        </xdr:cNvPr>
        <xdr:cNvCxnSpPr/>
      </xdr:nvCxnSpPr>
      <xdr:spPr bwMode="auto">
        <a:xfrm rot="5400000">
          <a:off x="11349039" y="9617872"/>
          <a:ext cx="383384" cy="154777"/>
        </a:xfrm>
        <a:prstGeom prst="bentConnector3">
          <a:avLst>
            <a:gd name="adj1" fmla="val 50000"/>
          </a:avLst>
        </a:prstGeom>
        <a:solidFill>
          <a:srgbClr xmlns:mc="http://schemas.openxmlformats.org/markup-compatibility/2006" xmlns:a14="http://schemas.microsoft.com/office/drawing/2010/main" val="FFFFFF" mc:Ignorable="a14" a14:legacySpreadsheetColorIndex="9"/>
        </a:solidFill>
        <a:ln w="9525" cap="flat" cmpd="sng" algn="ctr">
          <a:solidFill>
            <a:srgbClr val="008000"/>
          </a:solidFill>
          <a:prstDash val="solid"/>
          <a:round/>
          <a:headEnd type="none" w="med" len="med"/>
          <a:tailEnd type="arrow"/>
        </a:ln>
        <a:effectLst/>
        <a:scene3d>
          <a:camera prst="orthographicFront">
            <a:rot lat="0" lon="5400000" rev="0"/>
          </a:camera>
          <a:lightRig rig="threePt" dir="t"/>
        </a:scene3d>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73</xdr:col>
      <xdr:colOff>0</xdr:colOff>
      <xdr:row>58</xdr:row>
      <xdr:rowOff>59538</xdr:rowOff>
    </xdr:from>
    <xdr:to>
      <xdr:col>75</xdr:col>
      <xdr:colOff>83343</xdr:colOff>
      <xdr:row>58</xdr:row>
      <xdr:rowOff>273845</xdr:rowOff>
    </xdr:to>
    <xdr:cxnSp macro="">
      <xdr:nvCxnSpPr>
        <xdr:cNvPr id="19" name="カギ線コネクタ 18">
          <a:extLst>
            <a:ext uri="{FF2B5EF4-FFF2-40B4-BE49-F238E27FC236}">
              <a16:creationId xmlns:a16="http://schemas.microsoft.com/office/drawing/2014/main" id="{00000000-0008-0000-0100-000013000000}"/>
            </a:ext>
          </a:extLst>
        </xdr:cNvPr>
        <xdr:cNvCxnSpPr/>
      </xdr:nvCxnSpPr>
      <xdr:spPr bwMode="auto">
        <a:xfrm rot="10800000">
          <a:off x="11439525" y="9708363"/>
          <a:ext cx="292893" cy="214307"/>
        </a:xfrm>
        <a:prstGeom prst="bentConnector3">
          <a:avLst/>
        </a:prstGeom>
        <a:solidFill>
          <a:srgbClr xmlns:mc="http://schemas.openxmlformats.org/markup-compatibility/2006" xmlns:a14="http://schemas.microsoft.com/office/drawing/2010/main" val="FFFFFF" mc:Ignorable="a14" a14:legacySpreadsheetColorIndex="9"/>
        </a:solidFill>
        <a:ln w="9525" cap="flat" cmpd="sng" algn="ctr">
          <a:solidFill>
            <a:srgbClr val="008000"/>
          </a:solidFill>
          <a:prstDash val="solid"/>
          <a:round/>
          <a:headEnd type="none" w="med" len="med"/>
          <a:tailEnd type="arrow"/>
        </a:ln>
        <a:effectLst/>
        <a:scene3d>
          <a:camera prst="orthographicFront">
            <a:rot lat="12000000" lon="21594000" rev="10800000"/>
          </a:camera>
          <a:lightRig rig="threePt" dir="t"/>
        </a:scene3d>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75</xdr:col>
      <xdr:colOff>66675</xdr:colOff>
      <xdr:row>51</xdr:row>
      <xdr:rowOff>28575</xdr:rowOff>
    </xdr:from>
    <xdr:to>
      <xdr:col>75</xdr:col>
      <xdr:colOff>114300</xdr:colOff>
      <xdr:row>53</xdr:row>
      <xdr:rowOff>38100</xdr:rowOff>
    </xdr:to>
    <xdr:sp macro="" textlink="">
      <xdr:nvSpPr>
        <xdr:cNvPr id="41619" name="左大かっこ 18">
          <a:extLst>
            <a:ext uri="{FF2B5EF4-FFF2-40B4-BE49-F238E27FC236}">
              <a16:creationId xmlns:a16="http://schemas.microsoft.com/office/drawing/2014/main" id="{00000000-0008-0000-0100-000093A20000}"/>
            </a:ext>
          </a:extLst>
        </xdr:cNvPr>
        <xdr:cNvSpPr>
          <a:spLocks/>
        </xdr:cNvSpPr>
      </xdr:nvSpPr>
      <xdr:spPr bwMode="auto">
        <a:xfrm>
          <a:off x="11649075" y="9077325"/>
          <a:ext cx="47625" cy="466725"/>
        </a:xfrm>
        <a:prstGeom prst="leftBracket">
          <a:avLst>
            <a:gd name="adj" fmla="val 7849"/>
          </a:avLst>
        </a:prstGeom>
        <a:noFill/>
        <a:ln w="9525" algn="ctr">
          <a:solidFill>
            <a:srgbClr val="008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75</xdr:col>
      <xdr:colOff>104775</xdr:colOff>
      <xdr:row>55</xdr:row>
      <xdr:rowOff>209550</xdr:rowOff>
    </xdr:from>
    <xdr:to>
      <xdr:col>75</xdr:col>
      <xdr:colOff>161925</xdr:colOff>
      <xdr:row>58</xdr:row>
      <xdr:rowOff>342900</xdr:rowOff>
    </xdr:to>
    <xdr:sp macro="" textlink="">
      <xdr:nvSpPr>
        <xdr:cNvPr id="41620" name="左大かっこ 65">
          <a:extLst>
            <a:ext uri="{FF2B5EF4-FFF2-40B4-BE49-F238E27FC236}">
              <a16:creationId xmlns:a16="http://schemas.microsoft.com/office/drawing/2014/main" id="{00000000-0008-0000-0100-000094A20000}"/>
            </a:ext>
          </a:extLst>
        </xdr:cNvPr>
        <xdr:cNvSpPr>
          <a:spLocks/>
        </xdr:cNvSpPr>
      </xdr:nvSpPr>
      <xdr:spPr bwMode="auto">
        <a:xfrm>
          <a:off x="11687175" y="9829800"/>
          <a:ext cx="57150" cy="647700"/>
        </a:xfrm>
        <a:prstGeom prst="leftBracket">
          <a:avLst>
            <a:gd name="adj" fmla="val 8290"/>
          </a:avLst>
        </a:prstGeom>
        <a:noFill/>
        <a:ln w="9525" algn="ctr">
          <a:solidFill>
            <a:srgbClr val="008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72</xdr:col>
      <xdr:colOff>47625</xdr:colOff>
      <xdr:row>52</xdr:row>
      <xdr:rowOff>238125</xdr:rowOff>
    </xdr:from>
    <xdr:to>
      <xdr:col>74</xdr:col>
      <xdr:colOff>0</xdr:colOff>
      <xdr:row>52</xdr:row>
      <xdr:rowOff>247650</xdr:rowOff>
    </xdr:to>
    <xdr:cxnSp macro="">
      <xdr:nvCxnSpPr>
        <xdr:cNvPr id="41621" name="直線矢印コネクタ 22">
          <a:extLst>
            <a:ext uri="{FF2B5EF4-FFF2-40B4-BE49-F238E27FC236}">
              <a16:creationId xmlns:a16="http://schemas.microsoft.com/office/drawing/2014/main" id="{00000000-0008-0000-0100-000095A20000}"/>
            </a:ext>
          </a:extLst>
        </xdr:cNvPr>
        <xdr:cNvCxnSpPr>
          <a:cxnSpLocks noChangeShapeType="1"/>
        </xdr:cNvCxnSpPr>
      </xdr:nvCxnSpPr>
      <xdr:spPr bwMode="auto">
        <a:xfrm flipH="1">
          <a:off x="11182350" y="9344025"/>
          <a:ext cx="285750" cy="9525"/>
        </a:xfrm>
        <a:prstGeom prst="straightConnector1">
          <a:avLst/>
        </a:prstGeom>
        <a:noFill/>
        <a:ln w="9525" algn="ctr">
          <a:solidFill>
            <a:srgbClr val="008000"/>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40</xdr:col>
      <xdr:colOff>285750</xdr:colOff>
      <xdr:row>52</xdr:row>
      <xdr:rowOff>19050</xdr:rowOff>
    </xdr:from>
    <xdr:to>
      <xdr:col>47</xdr:col>
      <xdr:colOff>66675</xdr:colOff>
      <xdr:row>52</xdr:row>
      <xdr:rowOff>390525</xdr:rowOff>
    </xdr:to>
    <xdr:sp macro="" textlink="">
      <xdr:nvSpPr>
        <xdr:cNvPr id="41622" name="大かっこ 24">
          <a:extLst>
            <a:ext uri="{FF2B5EF4-FFF2-40B4-BE49-F238E27FC236}">
              <a16:creationId xmlns:a16="http://schemas.microsoft.com/office/drawing/2014/main" id="{00000000-0008-0000-0100-000096A20000}"/>
            </a:ext>
          </a:extLst>
        </xdr:cNvPr>
        <xdr:cNvSpPr>
          <a:spLocks noChangeArrowheads="1"/>
        </xdr:cNvSpPr>
      </xdr:nvSpPr>
      <xdr:spPr bwMode="auto">
        <a:xfrm>
          <a:off x="6915150" y="9124950"/>
          <a:ext cx="1028700" cy="371475"/>
        </a:xfrm>
        <a:prstGeom prst="bracketPair">
          <a:avLst>
            <a:gd name="adj" fmla="val 16667"/>
          </a:avLst>
        </a:prstGeom>
        <a:noFill/>
        <a:ln w="6350" algn="ctr">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0</xdr:colOff>
      <xdr:row>8</xdr:row>
      <xdr:rowOff>0</xdr:rowOff>
    </xdr:from>
    <xdr:to>
      <xdr:col>95</xdr:col>
      <xdr:colOff>9525</xdr:colOff>
      <xdr:row>14</xdr:row>
      <xdr:rowOff>0</xdr:rowOff>
    </xdr:to>
    <xdr:sp macro="" textlink="">
      <xdr:nvSpPr>
        <xdr:cNvPr id="41623" name="角丸四角形 2">
          <a:extLst>
            <a:ext uri="{FF2B5EF4-FFF2-40B4-BE49-F238E27FC236}">
              <a16:creationId xmlns:a16="http://schemas.microsoft.com/office/drawing/2014/main" id="{00000000-0008-0000-0100-000097A20000}"/>
            </a:ext>
          </a:extLst>
        </xdr:cNvPr>
        <xdr:cNvSpPr>
          <a:spLocks noChangeArrowheads="1"/>
        </xdr:cNvSpPr>
      </xdr:nvSpPr>
      <xdr:spPr bwMode="auto">
        <a:xfrm>
          <a:off x="4848225" y="1200150"/>
          <a:ext cx="9582150" cy="1714500"/>
        </a:xfrm>
        <a:prstGeom prst="roundRect">
          <a:avLst>
            <a:gd name="adj" fmla="val 5000"/>
          </a:avLst>
        </a:prstGeom>
        <a:noFill/>
        <a:ln w="25400" algn="ctr">
          <a:solidFill>
            <a:srgbClr val="008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38100</xdr:colOff>
      <xdr:row>1</xdr:row>
      <xdr:rowOff>38100</xdr:rowOff>
    </xdr:from>
    <xdr:to>
      <xdr:col>2</xdr:col>
      <xdr:colOff>200025</xdr:colOff>
      <xdr:row>2</xdr:row>
      <xdr:rowOff>200025</xdr:rowOff>
    </xdr:to>
    <xdr:sp macro="" textlink="">
      <xdr:nvSpPr>
        <xdr:cNvPr id="41624" name="正方形/長方形 4">
          <a:extLst>
            <a:ext uri="{FF2B5EF4-FFF2-40B4-BE49-F238E27FC236}">
              <a16:creationId xmlns:a16="http://schemas.microsoft.com/office/drawing/2014/main" id="{00000000-0008-0000-0100-000098A20000}"/>
            </a:ext>
          </a:extLst>
        </xdr:cNvPr>
        <xdr:cNvSpPr>
          <a:spLocks noChangeArrowheads="1"/>
        </xdr:cNvSpPr>
      </xdr:nvSpPr>
      <xdr:spPr bwMode="auto">
        <a:xfrm>
          <a:off x="123825" y="190500"/>
          <a:ext cx="209550" cy="2190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97</xdr:col>
      <xdr:colOff>9525</xdr:colOff>
      <xdr:row>1</xdr:row>
      <xdr:rowOff>38100</xdr:rowOff>
    </xdr:from>
    <xdr:to>
      <xdr:col>97</xdr:col>
      <xdr:colOff>228600</xdr:colOff>
      <xdr:row>2</xdr:row>
      <xdr:rowOff>200025</xdr:rowOff>
    </xdr:to>
    <xdr:sp macro="" textlink="">
      <xdr:nvSpPr>
        <xdr:cNvPr id="41625" name="正方形/長方形 29">
          <a:extLst>
            <a:ext uri="{FF2B5EF4-FFF2-40B4-BE49-F238E27FC236}">
              <a16:creationId xmlns:a16="http://schemas.microsoft.com/office/drawing/2014/main" id="{00000000-0008-0000-0100-000099A20000}"/>
            </a:ext>
          </a:extLst>
        </xdr:cNvPr>
        <xdr:cNvSpPr>
          <a:spLocks noChangeArrowheads="1"/>
        </xdr:cNvSpPr>
      </xdr:nvSpPr>
      <xdr:spPr bwMode="auto">
        <a:xfrm>
          <a:off x="14754225" y="190500"/>
          <a:ext cx="219075" cy="2190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2</xdr:col>
      <xdr:colOff>0</xdr:colOff>
      <xdr:row>62</xdr:row>
      <xdr:rowOff>0</xdr:rowOff>
    </xdr:from>
    <xdr:to>
      <xdr:col>2</xdr:col>
      <xdr:colOff>219075</xdr:colOff>
      <xdr:row>62</xdr:row>
      <xdr:rowOff>219075</xdr:rowOff>
    </xdr:to>
    <xdr:sp macro="" textlink="">
      <xdr:nvSpPr>
        <xdr:cNvPr id="41626" name="正方形/長方形 32">
          <a:extLst>
            <a:ext uri="{FF2B5EF4-FFF2-40B4-BE49-F238E27FC236}">
              <a16:creationId xmlns:a16="http://schemas.microsoft.com/office/drawing/2014/main" id="{00000000-0008-0000-0100-00009AA20000}"/>
            </a:ext>
          </a:extLst>
        </xdr:cNvPr>
        <xdr:cNvSpPr>
          <a:spLocks noChangeArrowheads="1"/>
        </xdr:cNvSpPr>
      </xdr:nvSpPr>
      <xdr:spPr bwMode="auto">
        <a:xfrm>
          <a:off x="133350" y="10715625"/>
          <a:ext cx="219075" cy="2190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4</xdr:col>
      <xdr:colOff>219075</xdr:colOff>
      <xdr:row>9</xdr:row>
      <xdr:rowOff>276225</xdr:rowOff>
    </xdr:from>
    <xdr:to>
      <xdr:col>19</xdr:col>
      <xdr:colOff>123825</xdr:colOff>
      <xdr:row>13</xdr:row>
      <xdr:rowOff>133350</xdr:rowOff>
    </xdr:to>
    <xdr:grpSp>
      <xdr:nvGrpSpPr>
        <xdr:cNvPr id="41627" name="グループ化 2">
          <a:extLst>
            <a:ext uri="{FF2B5EF4-FFF2-40B4-BE49-F238E27FC236}">
              <a16:creationId xmlns:a16="http://schemas.microsoft.com/office/drawing/2014/main" id="{00000000-0008-0000-0100-00009BA20000}"/>
            </a:ext>
          </a:extLst>
        </xdr:cNvPr>
        <xdr:cNvGrpSpPr>
          <a:grpSpLocks/>
        </xdr:cNvGrpSpPr>
      </xdr:nvGrpSpPr>
      <xdr:grpSpPr bwMode="auto">
        <a:xfrm>
          <a:off x="736146" y="1773011"/>
          <a:ext cx="3429000" cy="1000125"/>
          <a:chOff x="952500" y="1250156"/>
          <a:chExt cx="3163357" cy="1000125"/>
        </a:xfrm>
      </xdr:grpSpPr>
      <xdr:sp macro="" textlink="">
        <xdr:nvSpPr>
          <xdr:cNvPr id="34" name="円弧 33">
            <a:extLst>
              <a:ext uri="{FF2B5EF4-FFF2-40B4-BE49-F238E27FC236}">
                <a16:creationId xmlns:a16="http://schemas.microsoft.com/office/drawing/2014/main" id="{00000000-0008-0000-0100-000022000000}"/>
              </a:ext>
            </a:extLst>
          </xdr:cNvPr>
          <xdr:cNvSpPr/>
        </xdr:nvSpPr>
        <xdr:spPr bwMode="auto">
          <a:xfrm>
            <a:off x="3572294" y="1478756"/>
            <a:ext cx="543563" cy="571500"/>
          </a:xfrm>
          <a:prstGeom prst="arc">
            <a:avLst>
              <a:gd name="adj1" fmla="val 16217388"/>
              <a:gd name="adj2" fmla="val 5585154"/>
            </a:avLst>
          </a:prstGeom>
          <a:noFill/>
          <a:ln w="9525" cap="flat" cmpd="sng" algn="ctr">
            <a:solidFill>
              <a:srgbClr val="005000"/>
            </a:solidFill>
            <a:prstDash val="dash"/>
            <a:round/>
            <a:headEnd type="none" w="med" len="med"/>
            <a:tailEnd type="none" w="med" len="med"/>
          </a:ln>
          <a:effectLst/>
        </xdr:spPr>
        <xdr:txBody>
          <a:bodyPr vertOverflow="clip" horzOverflow="clip" wrap="square" lIns="18288" tIns="0" rIns="0" bIns="0" rtlCol="0" anchor="t" upright="1"/>
          <a:lstStyle/>
          <a:p>
            <a:endParaRPr lang="ja-JP" altLang="en-US"/>
          </a:p>
        </xdr:txBody>
      </xdr:sp>
      <xdr:sp macro="" textlink="">
        <xdr:nvSpPr>
          <xdr:cNvPr id="41629" name="角丸四角形 2">
            <a:extLst>
              <a:ext uri="{FF2B5EF4-FFF2-40B4-BE49-F238E27FC236}">
                <a16:creationId xmlns:a16="http://schemas.microsoft.com/office/drawing/2014/main" id="{00000000-0008-0000-0100-00009DA20000}"/>
              </a:ext>
            </a:extLst>
          </xdr:cNvPr>
          <xdr:cNvSpPr>
            <a:spLocks noChangeArrowheads="1"/>
          </xdr:cNvSpPr>
        </xdr:nvSpPr>
        <xdr:spPr bwMode="auto">
          <a:xfrm>
            <a:off x="952500" y="1250156"/>
            <a:ext cx="2881313" cy="1000125"/>
          </a:xfrm>
          <a:prstGeom prst="roundRect">
            <a:avLst>
              <a:gd name="adj" fmla="val 11931"/>
            </a:avLst>
          </a:prstGeom>
          <a:noFill/>
          <a:ln w="127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0</xdr:colOff>
      <xdr:row>9</xdr:row>
      <xdr:rowOff>177800</xdr:rowOff>
    </xdr:from>
    <xdr:to>
      <xdr:col>27</xdr:col>
      <xdr:colOff>50800</xdr:colOff>
      <xdr:row>12</xdr:row>
      <xdr:rowOff>76200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067800" y="1574800"/>
          <a:ext cx="190500"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500">
              <a:solidFill>
                <a:srgbClr val="008000"/>
              </a:solidFill>
            </a:rPr>
            <a:t>礼権更</a:t>
          </a:r>
        </a:p>
      </xdr:txBody>
    </xdr:sp>
    <xdr:clientData/>
  </xdr:twoCellAnchor>
  <xdr:twoCellAnchor>
    <xdr:from>
      <xdr:col>26</xdr:col>
      <xdr:colOff>0</xdr:colOff>
      <xdr:row>12</xdr:row>
      <xdr:rowOff>0</xdr:rowOff>
    </xdr:from>
    <xdr:to>
      <xdr:col>27</xdr:col>
      <xdr:colOff>50800</xdr:colOff>
      <xdr:row>14</xdr:row>
      <xdr:rowOff>109904</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9129346" y="1890346"/>
          <a:ext cx="182685" cy="417635"/>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26</xdr:col>
      <xdr:colOff>0</xdr:colOff>
      <xdr:row>15</xdr:row>
      <xdr:rowOff>153865</xdr:rowOff>
    </xdr:from>
    <xdr:to>
      <xdr:col>27</xdr:col>
      <xdr:colOff>50800</xdr:colOff>
      <xdr:row>18</xdr:row>
      <xdr:rowOff>117230</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9129346" y="2505807"/>
          <a:ext cx="182685" cy="424961"/>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26</xdr:col>
      <xdr:colOff>0</xdr:colOff>
      <xdr:row>14</xdr:row>
      <xdr:rowOff>0</xdr:rowOff>
    </xdr:from>
    <xdr:to>
      <xdr:col>27</xdr:col>
      <xdr:colOff>50800</xdr:colOff>
      <xdr:row>16</xdr:row>
      <xdr:rowOff>109904</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9129346" y="2198077"/>
          <a:ext cx="182685" cy="417635"/>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26</xdr:col>
      <xdr:colOff>0</xdr:colOff>
      <xdr:row>17</xdr:row>
      <xdr:rowOff>153865</xdr:rowOff>
    </xdr:from>
    <xdr:to>
      <xdr:col>27</xdr:col>
      <xdr:colOff>50800</xdr:colOff>
      <xdr:row>20</xdr:row>
      <xdr:rowOff>102577</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9129346" y="2813538"/>
          <a:ext cx="182685" cy="410308"/>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26</xdr:col>
      <xdr:colOff>0</xdr:colOff>
      <xdr:row>20</xdr:row>
      <xdr:rowOff>0</xdr:rowOff>
    </xdr:from>
    <xdr:to>
      <xdr:col>27</xdr:col>
      <xdr:colOff>50800</xdr:colOff>
      <xdr:row>22</xdr:row>
      <xdr:rowOff>117231</xdr:rowOff>
    </xdr:to>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9129346" y="3121269"/>
          <a:ext cx="182685" cy="424962"/>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26</xdr:col>
      <xdr:colOff>0</xdr:colOff>
      <xdr:row>22</xdr:row>
      <xdr:rowOff>0</xdr:rowOff>
    </xdr:from>
    <xdr:to>
      <xdr:col>27</xdr:col>
      <xdr:colOff>50800</xdr:colOff>
      <xdr:row>24</xdr:row>
      <xdr:rowOff>124557</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9129346" y="3429000"/>
          <a:ext cx="182685" cy="432288"/>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26</xdr:col>
      <xdr:colOff>0</xdr:colOff>
      <xdr:row>24</xdr:row>
      <xdr:rowOff>0</xdr:rowOff>
    </xdr:from>
    <xdr:to>
      <xdr:col>27</xdr:col>
      <xdr:colOff>50800</xdr:colOff>
      <xdr:row>26</xdr:row>
      <xdr:rowOff>124557</xdr:rowOff>
    </xdr:to>
    <xdr:sp macro="" textlink="">
      <xdr:nvSpPr>
        <xdr:cNvPr id="16" name="テキスト ボックス 15">
          <a:extLst>
            <a:ext uri="{FF2B5EF4-FFF2-40B4-BE49-F238E27FC236}">
              <a16:creationId xmlns:a16="http://schemas.microsoft.com/office/drawing/2014/main" id="{00000000-0008-0000-0200-000010000000}"/>
            </a:ext>
          </a:extLst>
        </xdr:cNvPr>
        <xdr:cNvSpPr txBox="1"/>
      </xdr:nvSpPr>
      <xdr:spPr>
        <a:xfrm>
          <a:off x="9129346" y="3736731"/>
          <a:ext cx="182685" cy="432288"/>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26</xdr:col>
      <xdr:colOff>0</xdr:colOff>
      <xdr:row>26</xdr:row>
      <xdr:rowOff>0</xdr:rowOff>
    </xdr:from>
    <xdr:to>
      <xdr:col>27</xdr:col>
      <xdr:colOff>50800</xdr:colOff>
      <xdr:row>28</xdr:row>
      <xdr:rowOff>124558</xdr:rowOff>
    </xdr:to>
    <xdr:sp macro="" textlink="">
      <xdr:nvSpPr>
        <xdr:cNvPr id="18" name="テキスト ボックス 17">
          <a:extLst>
            <a:ext uri="{FF2B5EF4-FFF2-40B4-BE49-F238E27FC236}">
              <a16:creationId xmlns:a16="http://schemas.microsoft.com/office/drawing/2014/main" id="{00000000-0008-0000-0200-000012000000}"/>
            </a:ext>
          </a:extLst>
        </xdr:cNvPr>
        <xdr:cNvSpPr txBox="1"/>
      </xdr:nvSpPr>
      <xdr:spPr>
        <a:xfrm>
          <a:off x="9129346" y="4044462"/>
          <a:ext cx="182685" cy="432288"/>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26</xdr:col>
      <xdr:colOff>0</xdr:colOff>
      <xdr:row>28</xdr:row>
      <xdr:rowOff>0</xdr:rowOff>
    </xdr:from>
    <xdr:to>
      <xdr:col>27</xdr:col>
      <xdr:colOff>50800</xdr:colOff>
      <xdr:row>30</xdr:row>
      <xdr:rowOff>139212</xdr:rowOff>
    </xdr:to>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9129346" y="4352192"/>
          <a:ext cx="182685" cy="446943"/>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26</xdr:col>
      <xdr:colOff>0</xdr:colOff>
      <xdr:row>30</xdr:row>
      <xdr:rowOff>0</xdr:rowOff>
    </xdr:from>
    <xdr:to>
      <xdr:col>27</xdr:col>
      <xdr:colOff>50800</xdr:colOff>
      <xdr:row>32</xdr:row>
      <xdr:rowOff>124558</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9129346" y="4659923"/>
          <a:ext cx="182685" cy="432289"/>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26</xdr:col>
      <xdr:colOff>0</xdr:colOff>
      <xdr:row>32</xdr:row>
      <xdr:rowOff>0</xdr:rowOff>
    </xdr:from>
    <xdr:to>
      <xdr:col>27</xdr:col>
      <xdr:colOff>50800</xdr:colOff>
      <xdr:row>34</xdr:row>
      <xdr:rowOff>109903</xdr:rowOff>
    </xdr:to>
    <xdr:sp macro="" textlink="">
      <xdr:nvSpPr>
        <xdr:cNvPr id="21" name="テキスト ボックス 20">
          <a:extLst>
            <a:ext uri="{FF2B5EF4-FFF2-40B4-BE49-F238E27FC236}">
              <a16:creationId xmlns:a16="http://schemas.microsoft.com/office/drawing/2014/main" id="{00000000-0008-0000-0200-000015000000}"/>
            </a:ext>
          </a:extLst>
        </xdr:cNvPr>
        <xdr:cNvSpPr txBox="1"/>
      </xdr:nvSpPr>
      <xdr:spPr>
        <a:xfrm>
          <a:off x="9129346" y="4967654"/>
          <a:ext cx="182685" cy="417634"/>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26</xdr:col>
      <xdr:colOff>0</xdr:colOff>
      <xdr:row>33</xdr:row>
      <xdr:rowOff>153865</xdr:rowOff>
    </xdr:from>
    <xdr:to>
      <xdr:col>27</xdr:col>
      <xdr:colOff>50800</xdr:colOff>
      <xdr:row>36</xdr:row>
      <xdr:rowOff>117230</xdr:rowOff>
    </xdr:to>
    <xdr:sp macro="" textlink="">
      <xdr:nvSpPr>
        <xdr:cNvPr id="22" name="テキスト ボックス 21">
          <a:extLst>
            <a:ext uri="{FF2B5EF4-FFF2-40B4-BE49-F238E27FC236}">
              <a16:creationId xmlns:a16="http://schemas.microsoft.com/office/drawing/2014/main" id="{00000000-0008-0000-0200-000016000000}"/>
            </a:ext>
          </a:extLst>
        </xdr:cNvPr>
        <xdr:cNvSpPr txBox="1"/>
      </xdr:nvSpPr>
      <xdr:spPr>
        <a:xfrm>
          <a:off x="9129346" y="5275384"/>
          <a:ext cx="182685" cy="424961"/>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26</xdr:col>
      <xdr:colOff>0</xdr:colOff>
      <xdr:row>36</xdr:row>
      <xdr:rowOff>0</xdr:rowOff>
    </xdr:from>
    <xdr:to>
      <xdr:col>27</xdr:col>
      <xdr:colOff>50800</xdr:colOff>
      <xdr:row>38</xdr:row>
      <xdr:rowOff>109904</xdr:rowOff>
    </xdr:to>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9129346" y="5583115"/>
          <a:ext cx="182685" cy="417635"/>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26</xdr:col>
      <xdr:colOff>0</xdr:colOff>
      <xdr:row>37</xdr:row>
      <xdr:rowOff>146538</xdr:rowOff>
    </xdr:from>
    <xdr:to>
      <xdr:col>27</xdr:col>
      <xdr:colOff>50800</xdr:colOff>
      <xdr:row>40</xdr:row>
      <xdr:rowOff>109904</xdr:rowOff>
    </xdr:to>
    <xdr:sp macro="" textlink="">
      <xdr:nvSpPr>
        <xdr:cNvPr id="25" name="テキスト ボックス 24">
          <a:extLst>
            <a:ext uri="{FF2B5EF4-FFF2-40B4-BE49-F238E27FC236}">
              <a16:creationId xmlns:a16="http://schemas.microsoft.com/office/drawing/2014/main" id="{00000000-0008-0000-0200-000019000000}"/>
            </a:ext>
          </a:extLst>
        </xdr:cNvPr>
        <xdr:cNvSpPr txBox="1"/>
      </xdr:nvSpPr>
      <xdr:spPr>
        <a:xfrm>
          <a:off x="9129346" y="5883519"/>
          <a:ext cx="182685" cy="424962"/>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008000"/>
              </a:solidFill>
              <a:effectLst/>
              <a:uLnTx/>
              <a:uFillTx/>
              <a:latin typeface="Calibri"/>
              <a:ea typeface="ＭＳ Ｐゴシック"/>
              <a:cs typeface="+mn-cs"/>
            </a:rPr>
            <a:t>礼権更</a:t>
          </a:r>
        </a:p>
      </xdr:txBody>
    </xdr:sp>
    <xdr:clientData/>
  </xdr:twoCellAnchor>
  <xdr:twoCellAnchor>
    <xdr:from>
      <xdr:col>11</xdr:col>
      <xdr:colOff>38100</xdr:colOff>
      <xdr:row>47</xdr:row>
      <xdr:rowOff>38100</xdr:rowOff>
    </xdr:from>
    <xdr:to>
      <xdr:col>11</xdr:col>
      <xdr:colOff>285750</xdr:colOff>
      <xdr:row>47</xdr:row>
      <xdr:rowOff>247650</xdr:rowOff>
    </xdr:to>
    <xdr:sp macro="" textlink="">
      <xdr:nvSpPr>
        <xdr:cNvPr id="42895" name="正方形/長方形 25">
          <a:extLst>
            <a:ext uri="{FF2B5EF4-FFF2-40B4-BE49-F238E27FC236}">
              <a16:creationId xmlns:a16="http://schemas.microsoft.com/office/drawing/2014/main" id="{00000000-0008-0000-0200-00008FA70000}"/>
            </a:ext>
          </a:extLst>
        </xdr:cNvPr>
        <xdr:cNvSpPr>
          <a:spLocks noChangeArrowheads="1"/>
        </xdr:cNvSpPr>
      </xdr:nvSpPr>
      <xdr:spPr bwMode="auto">
        <a:xfrm>
          <a:off x="3190875" y="7677150"/>
          <a:ext cx="247650" cy="209550"/>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47</xdr:row>
      <xdr:rowOff>38100</xdr:rowOff>
    </xdr:from>
    <xdr:to>
      <xdr:col>12</xdr:col>
      <xdr:colOff>276225</xdr:colOff>
      <xdr:row>47</xdr:row>
      <xdr:rowOff>247650</xdr:rowOff>
    </xdr:to>
    <xdr:sp macro="" textlink="">
      <xdr:nvSpPr>
        <xdr:cNvPr id="42896" name="正方形/長方形 27">
          <a:extLst>
            <a:ext uri="{FF2B5EF4-FFF2-40B4-BE49-F238E27FC236}">
              <a16:creationId xmlns:a16="http://schemas.microsoft.com/office/drawing/2014/main" id="{00000000-0008-0000-0200-000090A70000}"/>
            </a:ext>
          </a:extLst>
        </xdr:cNvPr>
        <xdr:cNvSpPr>
          <a:spLocks noChangeArrowheads="1"/>
        </xdr:cNvSpPr>
      </xdr:nvSpPr>
      <xdr:spPr bwMode="auto">
        <a:xfrm>
          <a:off x="3486150" y="7677150"/>
          <a:ext cx="238125" cy="209550"/>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38100</xdr:colOff>
      <xdr:row>47</xdr:row>
      <xdr:rowOff>47625</xdr:rowOff>
    </xdr:from>
    <xdr:to>
      <xdr:col>10</xdr:col>
      <xdr:colOff>161925</xdr:colOff>
      <xdr:row>47</xdr:row>
      <xdr:rowOff>247650</xdr:rowOff>
    </xdr:to>
    <xdr:sp macro="" textlink="">
      <xdr:nvSpPr>
        <xdr:cNvPr id="42897" name="正方形/長方形 29">
          <a:extLst>
            <a:ext uri="{FF2B5EF4-FFF2-40B4-BE49-F238E27FC236}">
              <a16:creationId xmlns:a16="http://schemas.microsoft.com/office/drawing/2014/main" id="{00000000-0008-0000-0200-000091A70000}"/>
            </a:ext>
          </a:extLst>
        </xdr:cNvPr>
        <xdr:cNvSpPr>
          <a:spLocks noChangeArrowheads="1"/>
        </xdr:cNvSpPr>
      </xdr:nvSpPr>
      <xdr:spPr bwMode="auto">
        <a:xfrm>
          <a:off x="2847975" y="7686675"/>
          <a:ext cx="295275" cy="2000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38100</xdr:colOff>
      <xdr:row>47</xdr:row>
      <xdr:rowOff>57150</xdr:rowOff>
    </xdr:from>
    <xdr:to>
      <xdr:col>22</xdr:col>
      <xdr:colOff>247650</xdr:colOff>
      <xdr:row>47</xdr:row>
      <xdr:rowOff>257175</xdr:rowOff>
    </xdr:to>
    <xdr:sp macro="" textlink="">
      <xdr:nvSpPr>
        <xdr:cNvPr id="42898" name="正方形/長方形 31">
          <a:extLst>
            <a:ext uri="{FF2B5EF4-FFF2-40B4-BE49-F238E27FC236}">
              <a16:creationId xmlns:a16="http://schemas.microsoft.com/office/drawing/2014/main" id="{00000000-0008-0000-0200-000092A70000}"/>
            </a:ext>
          </a:extLst>
        </xdr:cNvPr>
        <xdr:cNvSpPr>
          <a:spLocks noChangeArrowheads="1"/>
        </xdr:cNvSpPr>
      </xdr:nvSpPr>
      <xdr:spPr bwMode="auto">
        <a:xfrm>
          <a:off x="8315325" y="7696200"/>
          <a:ext cx="209550" cy="2000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38100</xdr:colOff>
      <xdr:row>47</xdr:row>
      <xdr:rowOff>47625</xdr:rowOff>
    </xdr:from>
    <xdr:to>
      <xdr:col>24</xdr:col>
      <xdr:colOff>0</xdr:colOff>
      <xdr:row>47</xdr:row>
      <xdr:rowOff>257175</xdr:rowOff>
    </xdr:to>
    <xdr:sp macro="" textlink="">
      <xdr:nvSpPr>
        <xdr:cNvPr id="42899" name="正方形/長方形 34">
          <a:extLst>
            <a:ext uri="{FF2B5EF4-FFF2-40B4-BE49-F238E27FC236}">
              <a16:creationId xmlns:a16="http://schemas.microsoft.com/office/drawing/2014/main" id="{00000000-0008-0000-0200-000093A70000}"/>
            </a:ext>
          </a:extLst>
        </xdr:cNvPr>
        <xdr:cNvSpPr>
          <a:spLocks noChangeArrowheads="1"/>
        </xdr:cNvSpPr>
      </xdr:nvSpPr>
      <xdr:spPr bwMode="auto">
        <a:xfrm>
          <a:off x="8562975" y="7686675"/>
          <a:ext cx="200025" cy="209550"/>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47625</xdr:colOff>
      <xdr:row>47</xdr:row>
      <xdr:rowOff>47625</xdr:rowOff>
    </xdr:from>
    <xdr:to>
      <xdr:col>24</xdr:col>
      <xdr:colOff>247650</xdr:colOff>
      <xdr:row>47</xdr:row>
      <xdr:rowOff>257175</xdr:rowOff>
    </xdr:to>
    <xdr:sp macro="" textlink="">
      <xdr:nvSpPr>
        <xdr:cNvPr id="42900" name="正方形/長方形 36">
          <a:extLst>
            <a:ext uri="{FF2B5EF4-FFF2-40B4-BE49-F238E27FC236}">
              <a16:creationId xmlns:a16="http://schemas.microsoft.com/office/drawing/2014/main" id="{00000000-0008-0000-0200-000094A70000}"/>
            </a:ext>
          </a:extLst>
        </xdr:cNvPr>
        <xdr:cNvSpPr>
          <a:spLocks noChangeArrowheads="1"/>
        </xdr:cNvSpPr>
      </xdr:nvSpPr>
      <xdr:spPr bwMode="auto">
        <a:xfrm>
          <a:off x="8810625" y="7686675"/>
          <a:ext cx="200025" cy="209550"/>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38100</xdr:colOff>
      <xdr:row>47</xdr:row>
      <xdr:rowOff>47625</xdr:rowOff>
    </xdr:from>
    <xdr:to>
      <xdr:col>26</xdr:col>
      <xdr:colOff>104775</xdr:colOff>
      <xdr:row>47</xdr:row>
      <xdr:rowOff>257175</xdr:rowOff>
    </xdr:to>
    <xdr:sp macro="" textlink="">
      <xdr:nvSpPr>
        <xdr:cNvPr id="42901" name="正方形/長方形 38">
          <a:extLst>
            <a:ext uri="{FF2B5EF4-FFF2-40B4-BE49-F238E27FC236}">
              <a16:creationId xmlns:a16="http://schemas.microsoft.com/office/drawing/2014/main" id="{00000000-0008-0000-0200-000095A70000}"/>
            </a:ext>
          </a:extLst>
        </xdr:cNvPr>
        <xdr:cNvSpPr>
          <a:spLocks noChangeArrowheads="1"/>
        </xdr:cNvSpPr>
      </xdr:nvSpPr>
      <xdr:spPr bwMode="auto">
        <a:xfrm>
          <a:off x="9067800" y="7686675"/>
          <a:ext cx="200025" cy="209550"/>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9525</xdr:colOff>
      <xdr:row>47</xdr:row>
      <xdr:rowOff>47625</xdr:rowOff>
    </xdr:from>
    <xdr:to>
      <xdr:col>28</xdr:col>
      <xdr:colOff>76200</xdr:colOff>
      <xdr:row>47</xdr:row>
      <xdr:rowOff>257175</xdr:rowOff>
    </xdr:to>
    <xdr:sp macro="" textlink="">
      <xdr:nvSpPr>
        <xdr:cNvPr id="42902" name="正方形/長方形 39">
          <a:extLst>
            <a:ext uri="{FF2B5EF4-FFF2-40B4-BE49-F238E27FC236}">
              <a16:creationId xmlns:a16="http://schemas.microsoft.com/office/drawing/2014/main" id="{00000000-0008-0000-0200-000096A70000}"/>
            </a:ext>
          </a:extLst>
        </xdr:cNvPr>
        <xdr:cNvSpPr>
          <a:spLocks noChangeArrowheads="1"/>
        </xdr:cNvSpPr>
      </xdr:nvSpPr>
      <xdr:spPr bwMode="auto">
        <a:xfrm>
          <a:off x="9305925" y="7686675"/>
          <a:ext cx="200025" cy="209550"/>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57150</xdr:colOff>
      <xdr:row>47</xdr:row>
      <xdr:rowOff>47625</xdr:rowOff>
    </xdr:from>
    <xdr:to>
      <xdr:col>21</xdr:col>
      <xdr:colOff>219075</xdr:colOff>
      <xdr:row>47</xdr:row>
      <xdr:rowOff>257175</xdr:rowOff>
    </xdr:to>
    <xdr:sp macro="" textlink="">
      <xdr:nvSpPr>
        <xdr:cNvPr id="42903" name="正方形/長方形 41">
          <a:extLst>
            <a:ext uri="{FF2B5EF4-FFF2-40B4-BE49-F238E27FC236}">
              <a16:creationId xmlns:a16="http://schemas.microsoft.com/office/drawing/2014/main" id="{00000000-0008-0000-0200-000097A70000}"/>
            </a:ext>
          </a:extLst>
        </xdr:cNvPr>
        <xdr:cNvSpPr>
          <a:spLocks noChangeArrowheads="1"/>
        </xdr:cNvSpPr>
      </xdr:nvSpPr>
      <xdr:spPr bwMode="auto">
        <a:xfrm>
          <a:off x="7962900" y="7686675"/>
          <a:ext cx="304800" cy="209550"/>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9525</xdr:colOff>
      <xdr:row>51</xdr:row>
      <xdr:rowOff>47625</xdr:rowOff>
    </xdr:from>
    <xdr:to>
      <xdr:col>28</xdr:col>
      <xdr:colOff>66675</xdr:colOff>
      <xdr:row>52</xdr:row>
      <xdr:rowOff>161925</xdr:rowOff>
    </xdr:to>
    <xdr:sp macro="" textlink="">
      <xdr:nvSpPr>
        <xdr:cNvPr id="42904" name="正方形/長方形 43">
          <a:extLst>
            <a:ext uri="{FF2B5EF4-FFF2-40B4-BE49-F238E27FC236}">
              <a16:creationId xmlns:a16="http://schemas.microsoft.com/office/drawing/2014/main" id="{00000000-0008-0000-0200-000098A70000}"/>
            </a:ext>
          </a:extLst>
        </xdr:cNvPr>
        <xdr:cNvSpPr>
          <a:spLocks noChangeArrowheads="1"/>
        </xdr:cNvSpPr>
      </xdr:nvSpPr>
      <xdr:spPr bwMode="auto">
        <a:xfrm>
          <a:off x="9305925" y="8562975"/>
          <a:ext cx="190500"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28575</xdr:colOff>
      <xdr:row>51</xdr:row>
      <xdr:rowOff>47625</xdr:rowOff>
    </xdr:from>
    <xdr:to>
      <xdr:col>26</xdr:col>
      <xdr:colOff>85725</xdr:colOff>
      <xdr:row>52</xdr:row>
      <xdr:rowOff>161925</xdr:rowOff>
    </xdr:to>
    <xdr:sp macro="" textlink="">
      <xdr:nvSpPr>
        <xdr:cNvPr id="42905" name="正方形/長方形 46">
          <a:extLst>
            <a:ext uri="{FF2B5EF4-FFF2-40B4-BE49-F238E27FC236}">
              <a16:creationId xmlns:a16="http://schemas.microsoft.com/office/drawing/2014/main" id="{00000000-0008-0000-0200-000099A70000}"/>
            </a:ext>
          </a:extLst>
        </xdr:cNvPr>
        <xdr:cNvSpPr>
          <a:spLocks noChangeArrowheads="1"/>
        </xdr:cNvSpPr>
      </xdr:nvSpPr>
      <xdr:spPr bwMode="auto">
        <a:xfrm>
          <a:off x="9058275" y="8562975"/>
          <a:ext cx="190500"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47625</xdr:colOff>
      <xdr:row>51</xdr:row>
      <xdr:rowOff>47625</xdr:rowOff>
    </xdr:from>
    <xdr:to>
      <xdr:col>24</xdr:col>
      <xdr:colOff>238125</xdr:colOff>
      <xdr:row>52</xdr:row>
      <xdr:rowOff>161925</xdr:rowOff>
    </xdr:to>
    <xdr:sp macro="" textlink="">
      <xdr:nvSpPr>
        <xdr:cNvPr id="42906" name="正方形/長方形 48">
          <a:extLst>
            <a:ext uri="{FF2B5EF4-FFF2-40B4-BE49-F238E27FC236}">
              <a16:creationId xmlns:a16="http://schemas.microsoft.com/office/drawing/2014/main" id="{00000000-0008-0000-0200-00009AA70000}"/>
            </a:ext>
          </a:extLst>
        </xdr:cNvPr>
        <xdr:cNvSpPr>
          <a:spLocks noChangeArrowheads="1"/>
        </xdr:cNvSpPr>
      </xdr:nvSpPr>
      <xdr:spPr bwMode="auto">
        <a:xfrm>
          <a:off x="8810625" y="8562975"/>
          <a:ext cx="190500"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38100</xdr:colOff>
      <xdr:row>51</xdr:row>
      <xdr:rowOff>47625</xdr:rowOff>
    </xdr:from>
    <xdr:to>
      <xdr:col>23</xdr:col>
      <xdr:colOff>238125</xdr:colOff>
      <xdr:row>52</xdr:row>
      <xdr:rowOff>161925</xdr:rowOff>
    </xdr:to>
    <xdr:sp macro="" textlink="">
      <xdr:nvSpPr>
        <xdr:cNvPr id="42907" name="正方形/長方形 50">
          <a:extLst>
            <a:ext uri="{FF2B5EF4-FFF2-40B4-BE49-F238E27FC236}">
              <a16:creationId xmlns:a16="http://schemas.microsoft.com/office/drawing/2014/main" id="{00000000-0008-0000-0200-00009BA70000}"/>
            </a:ext>
          </a:extLst>
        </xdr:cNvPr>
        <xdr:cNvSpPr>
          <a:spLocks noChangeArrowheads="1"/>
        </xdr:cNvSpPr>
      </xdr:nvSpPr>
      <xdr:spPr bwMode="auto">
        <a:xfrm>
          <a:off x="8562975" y="8562975"/>
          <a:ext cx="200025"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38100</xdr:colOff>
      <xdr:row>51</xdr:row>
      <xdr:rowOff>47625</xdr:rowOff>
    </xdr:from>
    <xdr:to>
      <xdr:col>22</xdr:col>
      <xdr:colOff>238125</xdr:colOff>
      <xdr:row>52</xdr:row>
      <xdr:rowOff>161925</xdr:rowOff>
    </xdr:to>
    <xdr:sp macro="" textlink="">
      <xdr:nvSpPr>
        <xdr:cNvPr id="42908" name="正方形/長方形 52">
          <a:extLst>
            <a:ext uri="{FF2B5EF4-FFF2-40B4-BE49-F238E27FC236}">
              <a16:creationId xmlns:a16="http://schemas.microsoft.com/office/drawing/2014/main" id="{00000000-0008-0000-0200-00009CA70000}"/>
            </a:ext>
          </a:extLst>
        </xdr:cNvPr>
        <xdr:cNvSpPr>
          <a:spLocks noChangeArrowheads="1"/>
        </xdr:cNvSpPr>
      </xdr:nvSpPr>
      <xdr:spPr bwMode="auto">
        <a:xfrm>
          <a:off x="8315325" y="8562975"/>
          <a:ext cx="200025"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57150</xdr:colOff>
      <xdr:row>51</xdr:row>
      <xdr:rowOff>47625</xdr:rowOff>
    </xdr:from>
    <xdr:to>
      <xdr:col>21</xdr:col>
      <xdr:colOff>200025</xdr:colOff>
      <xdr:row>52</xdr:row>
      <xdr:rowOff>161925</xdr:rowOff>
    </xdr:to>
    <xdr:sp macro="" textlink="">
      <xdr:nvSpPr>
        <xdr:cNvPr id="42909" name="正方形/長方形 54">
          <a:extLst>
            <a:ext uri="{FF2B5EF4-FFF2-40B4-BE49-F238E27FC236}">
              <a16:creationId xmlns:a16="http://schemas.microsoft.com/office/drawing/2014/main" id="{00000000-0008-0000-0200-00009DA70000}"/>
            </a:ext>
          </a:extLst>
        </xdr:cNvPr>
        <xdr:cNvSpPr>
          <a:spLocks noChangeArrowheads="1"/>
        </xdr:cNvSpPr>
      </xdr:nvSpPr>
      <xdr:spPr bwMode="auto">
        <a:xfrm>
          <a:off x="7962900" y="8562975"/>
          <a:ext cx="285750"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28575</xdr:colOff>
      <xdr:row>51</xdr:row>
      <xdr:rowOff>38100</xdr:rowOff>
    </xdr:from>
    <xdr:to>
      <xdr:col>12</xdr:col>
      <xdr:colOff>295275</xdr:colOff>
      <xdr:row>52</xdr:row>
      <xdr:rowOff>152400</xdr:rowOff>
    </xdr:to>
    <xdr:sp macro="" textlink="">
      <xdr:nvSpPr>
        <xdr:cNvPr id="42910" name="正方形/長方形 57">
          <a:extLst>
            <a:ext uri="{FF2B5EF4-FFF2-40B4-BE49-F238E27FC236}">
              <a16:creationId xmlns:a16="http://schemas.microsoft.com/office/drawing/2014/main" id="{00000000-0008-0000-0200-00009EA70000}"/>
            </a:ext>
          </a:extLst>
        </xdr:cNvPr>
        <xdr:cNvSpPr>
          <a:spLocks noChangeArrowheads="1"/>
        </xdr:cNvSpPr>
      </xdr:nvSpPr>
      <xdr:spPr bwMode="auto">
        <a:xfrm>
          <a:off x="3476625" y="8553450"/>
          <a:ext cx="266700"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38100</xdr:colOff>
      <xdr:row>51</xdr:row>
      <xdr:rowOff>38100</xdr:rowOff>
    </xdr:from>
    <xdr:to>
      <xdr:col>11</xdr:col>
      <xdr:colOff>285750</xdr:colOff>
      <xdr:row>52</xdr:row>
      <xdr:rowOff>152400</xdr:rowOff>
    </xdr:to>
    <xdr:sp macro="" textlink="">
      <xdr:nvSpPr>
        <xdr:cNvPr id="42911" name="正方形/長方形 58">
          <a:extLst>
            <a:ext uri="{FF2B5EF4-FFF2-40B4-BE49-F238E27FC236}">
              <a16:creationId xmlns:a16="http://schemas.microsoft.com/office/drawing/2014/main" id="{00000000-0008-0000-0200-00009FA70000}"/>
            </a:ext>
          </a:extLst>
        </xdr:cNvPr>
        <xdr:cNvSpPr>
          <a:spLocks noChangeArrowheads="1"/>
        </xdr:cNvSpPr>
      </xdr:nvSpPr>
      <xdr:spPr bwMode="auto">
        <a:xfrm>
          <a:off x="3190875" y="8553450"/>
          <a:ext cx="247650"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38100</xdr:colOff>
      <xdr:row>1</xdr:row>
      <xdr:rowOff>38100</xdr:rowOff>
    </xdr:from>
    <xdr:to>
      <xdr:col>4</xdr:col>
      <xdr:colOff>304800</xdr:colOff>
      <xdr:row>2</xdr:row>
      <xdr:rowOff>142875</xdr:rowOff>
    </xdr:to>
    <xdr:sp macro="" textlink="">
      <xdr:nvSpPr>
        <xdr:cNvPr id="42912" name="正方形/長方形 60">
          <a:extLst>
            <a:ext uri="{FF2B5EF4-FFF2-40B4-BE49-F238E27FC236}">
              <a16:creationId xmlns:a16="http://schemas.microsoft.com/office/drawing/2014/main" id="{00000000-0008-0000-0200-0000A0A70000}"/>
            </a:ext>
          </a:extLst>
        </xdr:cNvPr>
        <xdr:cNvSpPr>
          <a:spLocks noChangeArrowheads="1"/>
        </xdr:cNvSpPr>
      </xdr:nvSpPr>
      <xdr:spPr bwMode="auto">
        <a:xfrm>
          <a:off x="1514475" y="114300"/>
          <a:ext cx="266700" cy="25717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38100</xdr:colOff>
      <xdr:row>1</xdr:row>
      <xdr:rowOff>38100</xdr:rowOff>
    </xdr:from>
    <xdr:to>
      <xdr:col>3</xdr:col>
      <xdr:colOff>304800</xdr:colOff>
      <xdr:row>2</xdr:row>
      <xdr:rowOff>142875</xdr:rowOff>
    </xdr:to>
    <xdr:sp macro="" textlink="">
      <xdr:nvSpPr>
        <xdr:cNvPr id="42913" name="正方形/長方形 62">
          <a:extLst>
            <a:ext uri="{FF2B5EF4-FFF2-40B4-BE49-F238E27FC236}">
              <a16:creationId xmlns:a16="http://schemas.microsoft.com/office/drawing/2014/main" id="{00000000-0008-0000-0200-0000A1A70000}"/>
            </a:ext>
          </a:extLst>
        </xdr:cNvPr>
        <xdr:cNvSpPr>
          <a:spLocks noChangeArrowheads="1"/>
        </xdr:cNvSpPr>
      </xdr:nvSpPr>
      <xdr:spPr bwMode="auto">
        <a:xfrm>
          <a:off x="1200150" y="114300"/>
          <a:ext cx="266700" cy="25717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0</xdr:colOff>
      <xdr:row>0</xdr:row>
      <xdr:rowOff>60853</xdr:rowOff>
    </xdr:from>
    <xdr:to>
      <xdr:col>40</xdr:col>
      <xdr:colOff>199821</xdr:colOff>
      <xdr:row>2</xdr:row>
      <xdr:rowOff>71437</xdr:rowOff>
    </xdr:to>
    <xdr:sp macro="" textlink="">
      <xdr:nvSpPr>
        <xdr:cNvPr id="76" name="テキスト ボックス 75">
          <a:extLst>
            <a:ext uri="{FF2B5EF4-FFF2-40B4-BE49-F238E27FC236}">
              <a16:creationId xmlns:a16="http://schemas.microsoft.com/office/drawing/2014/main" id="{00000000-0008-0000-0200-00004C000000}"/>
            </a:ext>
          </a:extLst>
        </xdr:cNvPr>
        <xdr:cNvSpPr txBox="1"/>
      </xdr:nvSpPr>
      <xdr:spPr>
        <a:xfrm>
          <a:off x="10906125" y="60853"/>
          <a:ext cx="1211852" cy="236803"/>
        </a:xfrm>
        <a:prstGeom prst="rect">
          <a:avLst/>
        </a:prstGeom>
        <a:solidFill>
          <a:schemeClr val="lt1"/>
        </a:solidFill>
        <a:ln w="15875" cmpd="sng">
          <a:solidFill>
            <a:srgbClr val="008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a:solidFill>
                <a:srgbClr val="008000"/>
              </a:solidFill>
            </a:rPr>
            <a:t>F   A   3   2   2   5</a:t>
          </a:r>
          <a:endParaRPr kumimoji="1" lang="ja-JP" altLang="en-US" sz="1200">
            <a:solidFill>
              <a:srgbClr val="008000"/>
            </a:solidFill>
          </a:endParaRPr>
        </a:p>
      </xdr:txBody>
    </xdr:sp>
    <xdr:clientData/>
  </xdr:twoCellAnchor>
  <xdr:twoCellAnchor>
    <xdr:from>
      <xdr:col>32</xdr:col>
      <xdr:colOff>38100</xdr:colOff>
      <xdr:row>3</xdr:row>
      <xdr:rowOff>38100</xdr:rowOff>
    </xdr:from>
    <xdr:to>
      <xdr:col>32</xdr:col>
      <xdr:colOff>228600</xdr:colOff>
      <xdr:row>4</xdr:row>
      <xdr:rowOff>161925</xdr:rowOff>
    </xdr:to>
    <xdr:sp macro="" textlink="">
      <xdr:nvSpPr>
        <xdr:cNvPr id="42915" name="正方形/長方形 92">
          <a:extLst>
            <a:ext uri="{FF2B5EF4-FFF2-40B4-BE49-F238E27FC236}">
              <a16:creationId xmlns:a16="http://schemas.microsoft.com/office/drawing/2014/main" id="{00000000-0008-0000-0200-0000A3A70000}"/>
            </a:ext>
          </a:extLst>
        </xdr:cNvPr>
        <xdr:cNvSpPr>
          <a:spLocks noChangeArrowheads="1"/>
        </xdr:cNvSpPr>
      </xdr:nvSpPr>
      <xdr:spPr bwMode="auto">
        <a:xfrm>
          <a:off x="10344150" y="447675"/>
          <a:ext cx="190500"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57150</xdr:colOff>
      <xdr:row>8</xdr:row>
      <xdr:rowOff>19050</xdr:rowOff>
    </xdr:from>
    <xdr:to>
      <xdr:col>4</xdr:col>
      <xdr:colOff>276225</xdr:colOff>
      <xdr:row>9</xdr:row>
      <xdr:rowOff>152400</xdr:rowOff>
    </xdr:to>
    <xdr:sp macro="" textlink="">
      <xdr:nvSpPr>
        <xdr:cNvPr id="42916" name="大かっこ 2">
          <a:extLst>
            <a:ext uri="{FF2B5EF4-FFF2-40B4-BE49-F238E27FC236}">
              <a16:creationId xmlns:a16="http://schemas.microsoft.com/office/drawing/2014/main" id="{00000000-0008-0000-0200-0000A4A70000}"/>
            </a:ext>
          </a:extLst>
        </xdr:cNvPr>
        <xdr:cNvSpPr>
          <a:spLocks noChangeArrowheads="1"/>
        </xdr:cNvSpPr>
      </xdr:nvSpPr>
      <xdr:spPr bwMode="auto">
        <a:xfrm>
          <a:off x="1219200" y="1181100"/>
          <a:ext cx="533400" cy="323850"/>
        </a:xfrm>
        <a:prstGeom prst="bracketPair">
          <a:avLst>
            <a:gd name="adj" fmla="val 16667"/>
          </a:avLst>
        </a:prstGeom>
        <a:noFill/>
        <a:ln w="9525" algn="ctr">
          <a:solidFill>
            <a:srgbClr val="008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38100</xdr:colOff>
      <xdr:row>3</xdr:row>
      <xdr:rowOff>38100</xdr:rowOff>
    </xdr:from>
    <xdr:to>
      <xdr:col>33</xdr:col>
      <xdr:colOff>219075</xdr:colOff>
      <xdr:row>4</xdr:row>
      <xdr:rowOff>161925</xdr:rowOff>
    </xdr:to>
    <xdr:sp macro="" textlink="">
      <xdr:nvSpPr>
        <xdr:cNvPr id="42917" name="正方形/長方形 92">
          <a:extLst>
            <a:ext uri="{FF2B5EF4-FFF2-40B4-BE49-F238E27FC236}">
              <a16:creationId xmlns:a16="http://schemas.microsoft.com/office/drawing/2014/main" id="{00000000-0008-0000-0200-0000A5A70000}"/>
            </a:ext>
          </a:extLst>
        </xdr:cNvPr>
        <xdr:cNvSpPr>
          <a:spLocks noChangeArrowheads="1"/>
        </xdr:cNvSpPr>
      </xdr:nvSpPr>
      <xdr:spPr bwMode="auto">
        <a:xfrm>
          <a:off x="10572750" y="447675"/>
          <a:ext cx="180975"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38100</xdr:colOff>
      <xdr:row>3</xdr:row>
      <xdr:rowOff>38100</xdr:rowOff>
    </xdr:from>
    <xdr:to>
      <xdr:col>34</xdr:col>
      <xdr:colOff>228600</xdr:colOff>
      <xdr:row>4</xdr:row>
      <xdr:rowOff>161925</xdr:rowOff>
    </xdr:to>
    <xdr:sp macro="" textlink="">
      <xdr:nvSpPr>
        <xdr:cNvPr id="42918" name="正方形/長方形 92">
          <a:extLst>
            <a:ext uri="{FF2B5EF4-FFF2-40B4-BE49-F238E27FC236}">
              <a16:creationId xmlns:a16="http://schemas.microsoft.com/office/drawing/2014/main" id="{00000000-0008-0000-0200-0000A6A70000}"/>
            </a:ext>
          </a:extLst>
        </xdr:cNvPr>
        <xdr:cNvSpPr>
          <a:spLocks noChangeArrowheads="1"/>
        </xdr:cNvSpPr>
      </xdr:nvSpPr>
      <xdr:spPr bwMode="auto">
        <a:xfrm>
          <a:off x="10801350" y="447675"/>
          <a:ext cx="190500"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38100</xdr:colOff>
      <xdr:row>3</xdr:row>
      <xdr:rowOff>38100</xdr:rowOff>
    </xdr:from>
    <xdr:to>
      <xdr:col>36</xdr:col>
      <xdr:colOff>133350</xdr:colOff>
      <xdr:row>4</xdr:row>
      <xdr:rowOff>161925</xdr:rowOff>
    </xdr:to>
    <xdr:sp macro="" textlink="">
      <xdr:nvSpPr>
        <xdr:cNvPr id="42919" name="正方形/長方形 92">
          <a:extLst>
            <a:ext uri="{FF2B5EF4-FFF2-40B4-BE49-F238E27FC236}">
              <a16:creationId xmlns:a16="http://schemas.microsoft.com/office/drawing/2014/main" id="{00000000-0008-0000-0200-0000A7A70000}"/>
            </a:ext>
          </a:extLst>
        </xdr:cNvPr>
        <xdr:cNvSpPr>
          <a:spLocks noChangeArrowheads="1"/>
        </xdr:cNvSpPr>
      </xdr:nvSpPr>
      <xdr:spPr bwMode="auto">
        <a:xfrm>
          <a:off x="11029950" y="447675"/>
          <a:ext cx="180975"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37</xdr:col>
      <xdr:colOff>28575</xdr:colOff>
      <xdr:row>3</xdr:row>
      <xdr:rowOff>38100</xdr:rowOff>
    </xdr:from>
    <xdr:to>
      <xdr:col>37</xdr:col>
      <xdr:colOff>219075</xdr:colOff>
      <xdr:row>4</xdr:row>
      <xdr:rowOff>161925</xdr:rowOff>
    </xdr:to>
    <xdr:sp macro="" textlink="">
      <xdr:nvSpPr>
        <xdr:cNvPr id="42920" name="正方形/長方形 92">
          <a:extLst>
            <a:ext uri="{FF2B5EF4-FFF2-40B4-BE49-F238E27FC236}">
              <a16:creationId xmlns:a16="http://schemas.microsoft.com/office/drawing/2014/main" id="{00000000-0008-0000-0200-0000A8A70000}"/>
            </a:ext>
          </a:extLst>
        </xdr:cNvPr>
        <xdr:cNvSpPr>
          <a:spLocks noChangeArrowheads="1"/>
        </xdr:cNvSpPr>
      </xdr:nvSpPr>
      <xdr:spPr bwMode="auto">
        <a:xfrm>
          <a:off x="11249025" y="447675"/>
          <a:ext cx="190500"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19050</xdr:colOff>
      <xdr:row>3</xdr:row>
      <xdr:rowOff>38100</xdr:rowOff>
    </xdr:from>
    <xdr:to>
      <xdr:col>38</xdr:col>
      <xdr:colOff>209550</xdr:colOff>
      <xdr:row>4</xdr:row>
      <xdr:rowOff>161925</xdr:rowOff>
    </xdr:to>
    <xdr:sp macro="" textlink="">
      <xdr:nvSpPr>
        <xdr:cNvPr id="42921" name="正方形/長方形 92">
          <a:extLst>
            <a:ext uri="{FF2B5EF4-FFF2-40B4-BE49-F238E27FC236}">
              <a16:creationId xmlns:a16="http://schemas.microsoft.com/office/drawing/2014/main" id="{00000000-0008-0000-0200-0000A9A70000}"/>
            </a:ext>
          </a:extLst>
        </xdr:cNvPr>
        <xdr:cNvSpPr>
          <a:spLocks noChangeArrowheads="1"/>
        </xdr:cNvSpPr>
      </xdr:nvSpPr>
      <xdr:spPr bwMode="auto">
        <a:xfrm>
          <a:off x="11468100" y="447675"/>
          <a:ext cx="190500"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19050</xdr:colOff>
      <xdr:row>3</xdr:row>
      <xdr:rowOff>38100</xdr:rowOff>
    </xdr:from>
    <xdr:to>
      <xdr:col>39</xdr:col>
      <xdr:colOff>200025</xdr:colOff>
      <xdr:row>4</xdr:row>
      <xdr:rowOff>161925</xdr:rowOff>
    </xdr:to>
    <xdr:sp macro="" textlink="">
      <xdr:nvSpPr>
        <xdr:cNvPr id="42922" name="正方形/長方形 92">
          <a:extLst>
            <a:ext uri="{FF2B5EF4-FFF2-40B4-BE49-F238E27FC236}">
              <a16:creationId xmlns:a16="http://schemas.microsoft.com/office/drawing/2014/main" id="{00000000-0008-0000-0200-0000AAA70000}"/>
            </a:ext>
          </a:extLst>
        </xdr:cNvPr>
        <xdr:cNvSpPr>
          <a:spLocks noChangeArrowheads="1"/>
        </xdr:cNvSpPr>
      </xdr:nvSpPr>
      <xdr:spPr bwMode="auto">
        <a:xfrm>
          <a:off x="11696700" y="447675"/>
          <a:ext cx="180975"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40</xdr:col>
      <xdr:colOff>9525</xdr:colOff>
      <xdr:row>3</xdr:row>
      <xdr:rowOff>38100</xdr:rowOff>
    </xdr:from>
    <xdr:to>
      <xdr:col>40</xdr:col>
      <xdr:colOff>200025</xdr:colOff>
      <xdr:row>4</xdr:row>
      <xdr:rowOff>161925</xdr:rowOff>
    </xdr:to>
    <xdr:sp macro="" textlink="">
      <xdr:nvSpPr>
        <xdr:cNvPr id="42923" name="正方形/長方形 92">
          <a:extLst>
            <a:ext uri="{FF2B5EF4-FFF2-40B4-BE49-F238E27FC236}">
              <a16:creationId xmlns:a16="http://schemas.microsoft.com/office/drawing/2014/main" id="{00000000-0008-0000-0200-0000ABA70000}"/>
            </a:ext>
          </a:extLst>
        </xdr:cNvPr>
        <xdr:cNvSpPr>
          <a:spLocks noChangeArrowheads="1"/>
        </xdr:cNvSpPr>
      </xdr:nvSpPr>
      <xdr:spPr bwMode="auto">
        <a:xfrm>
          <a:off x="11915775" y="447675"/>
          <a:ext cx="190500" cy="23812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24</xdr:col>
      <xdr:colOff>9525</xdr:colOff>
      <xdr:row>47</xdr:row>
      <xdr:rowOff>38100</xdr:rowOff>
    </xdr:from>
    <xdr:to>
      <xdr:col>24</xdr:col>
      <xdr:colOff>38100</xdr:colOff>
      <xdr:row>47</xdr:row>
      <xdr:rowOff>247650</xdr:rowOff>
    </xdr:to>
    <xdr:sp macro="" textlink="">
      <xdr:nvSpPr>
        <xdr:cNvPr id="42924" name="正方形/長方形 39">
          <a:extLst>
            <a:ext uri="{FF2B5EF4-FFF2-40B4-BE49-F238E27FC236}">
              <a16:creationId xmlns:a16="http://schemas.microsoft.com/office/drawing/2014/main" id="{00000000-0008-0000-0200-0000ACA70000}"/>
            </a:ext>
          </a:extLst>
        </xdr:cNvPr>
        <xdr:cNvSpPr>
          <a:spLocks noChangeArrowheads="1"/>
        </xdr:cNvSpPr>
      </xdr:nvSpPr>
      <xdr:spPr bwMode="auto">
        <a:xfrm>
          <a:off x="8772525" y="7677150"/>
          <a:ext cx="28575" cy="209550"/>
        </a:xfrm>
        <a:prstGeom prst="rect">
          <a:avLst/>
        </a:prstGeom>
        <a:solidFill>
          <a:srgbClr val="FF9933"/>
        </a:solidFill>
        <a:ln w="9525" algn="ctr">
          <a:solidFill>
            <a:srgbClr val="FF9933"/>
          </a:solidFill>
          <a:round/>
          <a:headEnd/>
          <a:tailEnd/>
        </a:ln>
      </xdr:spPr>
    </xdr:sp>
    <xdr:clientData/>
  </xdr:twoCellAnchor>
  <xdr:twoCellAnchor editAs="oneCell">
    <xdr:from>
      <xdr:col>24</xdr:col>
      <xdr:colOff>9525</xdr:colOff>
      <xdr:row>51</xdr:row>
      <xdr:rowOff>57150</xdr:rowOff>
    </xdr:from>
    <xdr:to>
      <xdr:col>24</xdr:col>
      <xdr:colOff>47625</xdr:colOff>
      <xdr:row>52</xdr:row>
      <xdr:rowOff>142875</xdr:rowOff>
    </xdr:to>
    <xdr:sp macro="" textlink="">
      <xdr:nvSpPr>
        <xdr:cNvPr id="42925" name="正方形/長方形 39">
          <a:extLst>
            <a:ext uri="{FF2B5EF4-FFF2-40B4-BE49-F238E27FC236}">
              <a16:creationId xmlns:a16="http://schemas.microsoft.com/office/drawing/2014/main" id="{00000000-0008-0000-0200-0000ADA70000}"/>
            </a:ext>
          </a:extLst>
        </xdr:cNvPr>
        <xdr:cNvSpPr>
          <a:spLocks noChangeArrowheads="1"/>
        </xdr:cNvSpPr>
      </xdr:nvSpPr>
      <xdr:spPr bwMode="auto">
        <a:xfrm>
          <a:off x="8772525" y="8572500"/>
          <a:ext cx="38100" cy="209550"/>
        </a:xfrm>
        <a:prstGeom prst="rect">
          <a:avLst/>
        </a:prstGeom>
        <a:solidFill>
          <a:srgbClr val="FF9933"/>
        </a:solidFill>
        <a:ln w="9525" algn="ctr">
          <a:solidFill>
            <a:srgbClr val="FF9933"/>
          </a:solidFill>
          <a:round/>
          <a:headEnd/>
          <a:tailEnd/>
        </a:ln>
      </xdr:spPr>
    </xdr:sp>
    <xdr:clientData/>
  </xdr:twoCellAnchor>
  <xdr:twoCellAnchor editAs="oneCell">
    <xdr:from>
      <xdr:col>39</xdr:col>
      <xdr:colOff>200025</xdr:colOff>
      <xdr:row>3</xdr:row>
      <xdr:rowOff>47625</xdr:rowOff>
    </xdr:from>
    <xdr:to>
      <xdr:col>40</xdr:col>
      <xdr:colOff>9525</xdr:colOff>
      <xdr:row>4</xdr:row>
      <xdr:rowOff>142875</xdr:rowOff>
    </xdr:to>
    <xdr:sp macro="" textlink="">
      <xdr:nvSpPr>
        <xdr:cNvPr id="42926" name="正方形/長方形 39">
          <a:extLst>
            <a:ext uri="{FF2B5EF4-FFF2-40B4-BE49-F238E27FC236}">
              <a16:creationId xmlns:a16="http://schemas.microsoft.com/office/drawing/2014/main" id="{00000000-0008-0000-0200-0000AEA70000}"/>
            </a:ext>
          </a:extLst>
        </xdr:cNvPr>
        <xdr:cNvSpPr>
          <a:spLocks noChangeArrowheads="1"/>
        </xdr:cNvSpPr>
      </xdr:nvSpPr>
      <xdr:spPr bwMode="auto">
        <a:xfrm>
          <a:off x="11877675" y="457200"/>
          <a:ext cx="38100" cy="209550"/>
        </a:xfrm>
        <a:prstGeom prst="rect">
          <a:avLst/>
        </a:prstGeom>
        <a:solidFill>
          <a:srgbClr val="FF9933"/>
        </a:solidFill>
        <a:ln w="9525" algn="ctr">
          <a:solidFill>
            <a:srgbClr val="FF9933"/>
          </a:solidFill>
          <a:round/>
          <a:headEnd/>
          <a:tailEnd/>
        </a:ln>
      </xdr:spPr>
    </xdr:sp>
    <xdr:clientData/>
  </xdr:twoCellAnchor>
  <xdr:twoCellAnchor editAs="oneCell">
    <xdr:from>
      <xdr:col>34</xdr:col>
      <xdr:colOff>219075</xdr:colOff>
      <xdr:row>3</xdr:row>
      <xdr:rowOff>47625</xdr:rowOff>
    </xdr:from>
    <xdr:to>
      <xdr:col>35</xdr:col>
      <xdr:colOff>28575</xdr:colOff>
      <xdr:row>4</xdr:row>
      <xdr:rowOff>142875</xdr:rowOff>
    </xdr:to>
    <xdr:sp macro="" textlink="">
      <xdr:nvSpPr>
        <xdr:cNvPr id="42927" name="正方形/長方形 39">
          <a:extLst>
            <a:ext uri="{FF2B5EF4-FFF2-40B4-BE49-F238E27FC236}">
              <a16:creationId xmlns:a16="http://schemas.microsoft.com/office/drawing/2014/main" id="{00000000-0008-0000-0200-0000AFA70000}"/>
            </a:ext>
          </a:extLst>
        </xdr:cNvPr>
        <xdr:cNvSpPr>
          <a:spLocks noChangeArrowheads="1"/>
        </xdr:cNvSpPr>
      </xdr:nvSpPr>
      <xdr:spPr bwMode="auto">
        <a:xfrm>
          <a:off x="10982325" y="457200"/>
          <a:ext cx="38100" cy="209550"/>
        </a:xfrm>
        <a:prstGeom prst="rect">
          <a:avLst/>
        </a:prstGeom>
        <a:solidFill>
          <a:srgbClr val="FF9933"/>
        </a:solidFill>
        <a:ln w="9525" algn="ctr">
          <a:solidFill>
            <a:srgbClr val="FF9933"/>
          </a:solidFill>
          <a:round/>
          <a:headEnd/>
          <a:tailEnd/>
        </a:ln>
      </xdr:spPr>
    </xdr:sp>
    <xdr:clientData/>
  </xdr:twoCellAnchor>
  <xdr:twoCellAnchor editAs="oneCell">
    <xdr:from>
      <xdr:col>12</xdr:col>
      <xdr:colOff>23814</xdr:colOff>
      <xdr:row>49</xdr:row>
      <xdr:rowOff>119062</xdr:rowOff>
    </xdr:from>
    <xdr:to>
      <xdr:col>13</xdr:col>
      <xdr:colOff>83343</xdr:colOff>
      <xdr:row>51</xdr:row>
      <xdr:rowOff>35719</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3512345" y="8382000"/>
          <a:ext cx="380998" cy="2262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700">
              <a:solidFill>
                <a:srgbClr val="008000"/>
              </a:solidFill>
            </a:rPr>
            <a:t>(</a:t>
          </a:r>
          <a:r>
            <a:rPr kumimoji="1" lang="ja-JP" altLang="en-US" sz="700">
              <a:solidFill>
                <a:srgbClr val="008000"/>
              </a:solidFill>
            </a:rPr>
            <a:t>月</a:t>
          </a:r>
          <a:r>
            <a:rPr kumimoji="1" lang="en-US" altLang="ja-JP" sz="700">
              <a:solidFill>
                <a:srgbClr val="008000"/>
              </a:solidFill>
            </a:rPr>
            <a:t>)</a:t>
          </a:r>
          <a:endParaRPr kumimoji="1" lang="ja-JP" altLang="en-US" sz="700">
            <a:solidFill>
              <a:srgbClr val="008000"/>
            </a:solidFill>
          </a:endParaRPr>
        </a:p>
      </xdr:txBody>
    </xdr:sp>
    <xdr:clientData/>
  </xdr:twoCellAnchor>
  <xdr:twoCellAnchor editAs="oneCell">
    <xdr:from>
      <xdr:col>0</xdr:col>
      <xdr:colOff>161925</xdr:colOff>
      <xdr:row>6</xdr:row>
      <xdr:rowOff>152400</xdr:rowOff>
    </xdr:from>
    <xdr:to>
      <xdr:col>1</xdr:col>
      <xdr:colOff>228600</xdr:colOff>
      <xdr:row>10</xdr:row>
      <xdr:rowOff>47625</xdr:rowOff>
    </xdr:to>
    <xdr:sp macro="" textlink="">
      <xdr:nvSpPr>
        <xdr:cNvPr id="42929" name="角丸四角形 8">
          <a:extLst>
            <a:ext uri="{FF2B5EF4-FFF2-40B4-BE49-F238E27FC236}">
              <a16:creationId xmlns:a16="http://schemas.microsoft.com/office/drawing/2014/main" id="{00000000-0008-0000-0200-0000B1A70000}"/>
            </a:ext>
          </a:extLst>
        </xdr:cNvPr>
        <xdr:cNvSpPr>
          <a:spLocks noChangeArrowheads="1"/>
        </xdr:cNvSpPr>
      </xdr:nvSpPr>
      <xdr:spPr bwMode="auto">
        <a:xfrm>
          <a:off x="161925" y="904875"/>
          <a:ext cx="247650" cy="685800"/>
        </a:xfrm>
        <a:prstGeom prst="roundRect">
          <a:avLst>
            <a:gd name="adj" fmla="val 16667"/>
          </a:avLst>
        </a:prstGeom>
        <a:noFill/>
        <a:ln w="9525" algn="ctr">
          <a:solidFill>
            <a:srgbClr val="008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19050</xdr:colOff>
      <xdr:row>0</xdr:row>
      <xdr:rowOff>38100</xdr:rowOff>
    </xdr:from>
    <xdr:to>
      <xdr:col>1</xdr:col>
      <xdr:colOff>19050</xdr:colOff>
      <xdr:row>1</xdr:row>
      <xdr:rowOff>142875</xdr:rowOff>
    </xdr:to>
    <xdr:sp macro="" textlink="">
      <xdr:nvSpPr>
        <xdr:cNvPr id="42930" name="正方形/長方形 53">
          <a:extLst>
            <a:ext uri="{FF2B5EF4-FFF2-40B4-BE49-F238E27FC236}">
              <a16:creationId xmlns:a16="http://schemas.microsoft.com/office/drawing/2014/main" id="{00000000-0008-0000-0200-0000B2A70000}"/>
            </a:ext>
          </a:extLst>
        </xdr:cNvPr>
        <xdr:cNvSpPr>
          <a:spLocks noChangeArrowheads="1"/>
        </xdr:cNvSpPr>
      </xdr:nvSpPr>
      <xdr:spPr bwMode="auto">
        <a:xfrm>
          <a:off x="19050" y="38100"/>
          <a:ext cx="180975" cy="1809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42</xdr:col>
      <xdr:colOff>9525</xdr:colOff>
      <xdr:row>0</xdr:row>
      <xdr:rowOff>38100</xdr:rowOff>
    </xdr:from>
    <xdr:to>
      <xdr:col>43</xdr:col>
      <xdr:colOff>95250</xdr:colOff>
      <xdr:row>1</xdr:row>
      <xdr:rowOff>142875</xdr:rowOff>
    </xdr:to>
    <xdr:sp macro="" textlink="">
      <xdr:nvSpPr>
        <xdr:cNvPr id="42931" name="正方形/長方形 55">
          <a:extLst>
            <a:ext uri="{FF2B5EF4-FFF2-40B4-BE49-F238E27FC236}">
              <a16:creationId xmlns:a16="http://schemas.microsoft.com/office/drawing/2014/main" id="{00000000-0008-0000-0200-0000B3A70000}"/>
            </a:ext>
          </a:extLst>
        </xdr:cNvPr>
        <xdr:cNvSpPr>
          <a:spLocks noChangeArrowheads="1"/>
        </xdr:cNvSpPr>
      </xdr:nvSpPr>
      <xdr:spPr bwMode="auto">
        <a:xfrm>
          <a:off x="12277725" y="38100"/>
          <a:ext cx="180975" cy="1809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38100</xdr:colOff>
      <xdr:row>53</xdr:row>
      <xdr:rowOff>85725</xdr:rowOff>
    </xdr:from>
    <xdr:to>
      <xdr:col>1</xdr:col>
      <xdr:colOff>38100</xdr:colOff>
      <xdr:row>54</xdr:row>
      <xdr:rowOff>114300</xdr:rowOff>
    </xdr:to>
    <xdr:sp macro="" textlink="">
      <xdr:nvSpPr>
        <xdr:cNvPr id="42932" name="正方形/長方形 56">
          <a:extLst>
            <a:ext uri="{FF2B5EF4-FFF2-40B4-BE49-F238E27FC236}">
              <a16:creationId xmlns:a16="http://schemas.microsoft.com/office/drawing/2014/main" id="{00000000-0008-0000-0200-0000B4A70000}"/>
            </a:ext>
          </a:extLst>
        </xdr:cNvPr>
        <xdr:cNvSpPr>
          <a:spLocks noChangeArrowheads="1"/>
        </xdr:cNvSpPr>
      </xdr:nvSpPr>
      <xdr:spPr bwMode="auto">
        <a:xfrm>
          <a:off x="38100" y="8905875"/>
          <a:ext cx="180975" cy="1809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14</xdr:col>
          <xdr:colOff>66675</xdr:colOff>
          <xdr:row>23</xdr:row>
          <xdr:rowOff>104775</xdr:rowOff>
        </xdr:from>
        <xdr:to>
          <xdr:col>15</xdr:col>
          <xdr:colOff>238125</xdr:colOff>
          <xdr:row>23</xdr:row>
          <xdr:rowOff>104775</xdr:rowOff>
        </xdr:to>
        <xdr:sp macro="" textlink="">
          <xdr:nvSpPr>
            <xdr:cNvPr id="4108" name="ComboBox10"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105833</xdr:colOff>
      <xdr:row>35</xdr:row>
      <xdr:rowOff>179918</xdr:rowOff>
    </xdr:from>
    <xdr:to>
      <xdr:col>17</xdr:col>
      <xdr:colOff>31750</xdr:colOff>
      <xdr:row>36</xdr:row>
      <xdr:rowOff>179918</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4222750" y="5461001"/>
          <a:ext cx="22225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700"/>
            </a:lnSpc>
          </a:pPr>
          <a:r>
            <a:rPr kumimoji="1" lang="ja-JP" altLang="en-US" sz="600">
              <a:solidFill>
                <a:srgbClr val="008000"/>
              </a:solidFill>
            </a:rPr>
            <a:t>円</a:t>
          </a:r>
        </a:p>
        <a:p>
          <a:pPr>
            <a:lnSpc>
              <a:spcPts val="1100"/>
            </a:lnSpc>
          </a:pPr>
          <a:endParaRPr kumimoji="1" lang="ja-JP" altLang="en-US" sz="1100"/>
        </a:p>
      </xdr:txBody>
    </xdr:sp>
    <xdr:clientData/>
  </xdr:twoCellAnchor>
  <xdr:twoCellAnchor>
    <xdr:from>
      <xdr:col>19</xdr:col>
      <xdr:colOff>137563</xdr:colOff>
      <xdr:row>36</xdr:row>
      <xdr:rowOff>0</xdr:rowOff>
    </xdr:from>
    <xdr:to>
      <xdr:col>21</xdr:col>
      <xdr:colOff>21146</xdr:colOff>
      <xdr:row>36</xdr:row>
      <xdr:rowOff>190500</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5069396" y="5471583"/>
          <a:ext cx="222250" cy="19050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7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8000"/>
              </a:solidFill>
              <a:effectLst/>
              <a:uLnTx/>
              <a:uFillTx/>
              <a:latin typeface="Calibri"/>
              <a:ea typeface="ＭＳ Ｐゴシック"/>
              <a:cs typeface="+mn-cs"/>
            </a:rPr>
            <a:t>円</a:t>
          </a: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rgbClr val="008000"/>
            </a:solidFill>
            <a:effectLst/>
            <a:uLnTx/>
            <a:uFillTx/>
            <a:latin typeface="Calibri"/>
            <a:ea typeface="ＭＳ Ｐゴシック"/>
            <a:cs typeface="+mn-cs"/>
          </a:endParaRPr>
        </a:p>
      </xdr:txBody>
    </xdr:sp>
    <xdr:clientData/>
  </xdr:twoCellAnchor>
  <xdr:twoCellAnchor>
    <xdr:from>
      <xdr:col>30</xdr:col>
      <xdr:colOff>285750</xdr:colOff>
      <xdr:row>5</xdr:row>
      <xdr:rowOff>107156</xdr:rowOff>
    </xdr:from>
    <xdr:to>
      <xdr:col>32</xdr:col>
      <xdr:colOff>47626</xdr:colOff>
      <xdr:row>7</xdr:row>
      <xdr:rowOff>35719</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8310563" y="881062"/>
          <a:ext cx="226219" cy="214313"/>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rgbClr val="008000"/>
              </a:solidFill>
              <a:effectLst/>
              <a:uLnTx/>
              <a:uFillTx/>
              <a:latin typeface="Calibri"/>
              <a:ea typeface="ＭＳ Ｐゴシック"/>
              <a:cs typeface="+mn-cs"/>
            </a:rPr>
            <a:t>%</a:t>
          </a:r>
          <a:endParaRPr kumimoji="1" lang="ja-JP" altLang="en-US" sz="700" b="0" i="0" u="none" strike="noStrike" kern="0" cap="none" spc="0" normalizeH="0" baseline="0" noProof="0">
            <a:ln>
              <a:noFill/>
            </a:ln>
            <a:solidFill>
              <a:srgbClr val="008000"/>
            </a:solidFill>
            <a:effectLst/>
            <a:uLnTx/>
            <a:uFillTx/>
            <a:latin typeface="Calibri"/>
            <a:ea typeface="ＭＳ Ｐゴシック"/>
            <a:cs typeface="+mn-cs"/>
          </a:endParaRPr>
        </a:p>
      </xdr:txBody>
    </xdr:sp>
    <xdr:clientData/>
  </xdr:twoCellAnchor>
  <xdr:twoCellAnchor editAs="oneCell">
    <xdr:from>
      <xdr:col>40</xdr:col>
      <xdr:colOff>559597</xdr:colOff>
      <xdr:row>43</xdr:row>
      <xdr:rowOff>0</xdr:rowOff>
    </xdr:from>
    <xdr:to>
      <xdr:col>40</xdr:col>
      <xdr:colOff>703597</xdr:colOff>
      <xdr:row>43</xdr:row>
      <xdr:rowOff>144000</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11168066" y="7560469"/>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ts val="7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8000"/>
              </a:solidFill>
              <a:effectLst/>
              <a:uLnTx/>
              <a:uFillTx/>
              <a:latin typeface="Calibri"/>
              <a:ea typeface="ＭＳ Ｐゴシック"/>
              <a:cs typeface="+mn-cs"/>
            </a:rPr>
            <a:t>円</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editAs="oneCell">
    <xdr:from>
      <xdr:col>37</xdr:col>
      <xdr:colOff>511978</xdr:colOff>
      <xdr:row>36</xdr:row>
      <xdr:rowOff>0</xdr:rowOff>
    </xdr:from>
    <xdr:to>
      <xdr:col>37</xdr:col>
      <xdr:colOff>655978</xdr:colOff>
      <xdr:row>36</xdr:row>
      <xdr:rowOff>144000</xdr:rowOff>
    </xdr:to>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10144134" y="6096000"/>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ts val="7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8000"/>
              </a:solidFill>
              <a:effectLst/>
              <a:uLnTx/>
              <a:uFillTx/>
              <a:latin typeface="Calibri"/>
              <a:ea typeface="ＭＳ Ｐゴシック"/>
              <a:cs typeface="+mn-cs"/>
            </a:rPr>
            <a:t>円</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editAs="oneCell">
    <xdr:from>
      <xdr:col>33</xdr:col>
      <xdr:colOff>333385</xdr:colOff>
      <xdr:row>36</xdr:row>
      <xdr:rowOff>0</xdr:rowOff>
    </xdr:from>
    <xdr:to>
      <xdr:col>34</xdr:col>
      <xdr:colOff>1135</xdr:colOff>
      <xdr:row>36</xdr:row>
      <xdr:rowOff>144000</xdr:rowOff>
    </xdr:to>
    <xdr:sp macro="" textlink="">
      <xdr:nvSpPr>
        <xdr:cNvPr id="14" name="テキスト ボックス 13">
          <a:extLst>
            <a:ext uri="{FF2B5EF4-FFF2-40B4-BE49-F238E27FC236}">
              <a16:creationId xmlns:a16="http://schemas.microsoft.com/office/drawing/2014/main" id="{00000000-0008-0000-0300-00000E000000}"/>
            </a:ext>
          </a:extLst>
        </xdr:cNvPr>
        <xdr:cNvSpPr txBox="1"/>
      </xdr:nvSpPr>
      <xdr:spPr>
        <a:xfrm>
          <a:off x="9084479" y="6096000"/>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ts val="7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8000"/>
              </a:solidFill>
              <a:effectLst/>
              <a:uLnTx/>
              <a:uFillTx/>
              <a:latin typeface="Calibri"/>
              <a:ea typeface="ＭＳ Ｐゴシック"/>
              <a:cs typeface="+mn-cs"/>
            </a:rPr>
            <a:t>円</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editAs="oneCell">
    <xdr:from>
      <xdr:col>37</xdr:col>
      <xdr:colOff>509597</xdr:colOff>
      <xdr:row>43</xdr:row>
      <xdr:rowOff>0</xdr:rowOff>
    </xdr:from>
    <xdr:to>
      <xdr:col>37</xdr:col>
      <xdr:colOff>653597</xdr:colOff>
      <xdr:row>43</xdr:row>
      <xdr:rowOff>144000</xdr:rowOff>
    </xdr:to>
    <xdr:sp macro="" textlink="">
      <xdr:nvSpPr>
        <xdr:cNvPr id="17" name="テキスト ボックス 16">
          <a:extLst>
            <a:ext uri="{FF2B5EF4-FFF2-40B4-BE49-F238E27FC236}">
              <a16:creationId xmlns:a16="http://schemas.microsoft.com/office/drawing/2014/main" id="{00000000-0008-0000-0300-000011000000}"/>
            </a:ext>
          </a:extLst>
        </xdr:cNvPr>
        <xdr:cNvSpPr txBox="1"/>
      </xdr:nvSpPr>
      <xdr:spPr>
        <a:xfrm>
          <a:off x="10141753" y="7560469"/>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ts val="7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8000"/>
              </a:solidFill>
              <a:effectLst/>
              <a:uLnTx/>
              <a:uFillTx/>
              <a:latin typeface="Calibri"/>
              <a:ea typeface="ＭＳ Ｐゴシック"/>
              <a:cs typeface="+mn-cs"/>
            </a:rPr>
            <a:t>円</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editAs="oneCell">
    <xdr:from>
      <xdr:col>33</xdr:col>
      <xdr:colOff>319098</xdr:colOff>
      <xdr:row>43</xdr:row>
      <xdr:rowOff>23812</xdr:rowOff>
    </xdr:from>
    <xdr:to>
      <xdr:col>33</xdr:col>
      <xdr:colOff>463098</xdr:colOff>
      <xdr:row>44</xdr:row>
      <xdr:rowOff>1124</xdr:rowOff>
    </xdr:to>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9070192" y="7584281"/>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ts val="7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8000"/>
              </a:solidFill>
              <a:effectLst/>
              <a:uLnTx/>
              <a:uFillTx/>
              <a:latin typeface="Calibri"/>
              <a:ea typeface="ＭＳ Ｐゴシック"/>
              <a:cs typeface="+mn-cs"/>
            </a:rPr>
            <a:t>円</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19</xdr:col>
      <xdr:colOff>154782</xdr:colOff>
      <xdr:row>5</xdr:row>
      <xdr:rowOff>119063</xdr:rowOff>
    </xdr:from>
    <xdr:to>
      <xdr:col>21</xdr:col>
      <xdr:colOff>2</xdr:colOff>
      <xdr:row>7</xdr:row>
      <xdr:rowOff>35719</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5250657" y="892969"/>
          <a:ext cx="190501" cy="2024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600">
              <a:solidFill>
                <a:srgbClr val="008000"/>
              </a:solidFill>
              <a:latin typeface="ＭＳ Ｐ明朝" panose="02020600040205080304" pitchFamily="18" charset="-128"/>
              <a:ea typeface="ＭＳ Ｐ明朝" panose="02020600040205080304" pitchFamily="18" charset="-128"/>
            </a:rPr>
            <a:t>月</a:t>
          </a:r>
        </a:p>
      </xdr:txBody>
    </xdr:sp>
    <xdr:clientData/>
  </xdr:twoCellAnchor>
  <xdr:twoCellAnchor>
    <xdr:from>
      <xdr:col>1</xdr:col>
      <xdr:colOff>228600</xdr:colOff>
      <xdr:row>2</xdr:row>
      <xdr:rowOff>0</xdr:rowOff>
    </xdr:from>
    <xdr:to>
      <xdr:col>40</xdr:col>
      <xdr:colOff>714375</xdr:colOff>
      <xdr:row>31</xdr:row>
      <xdr:rowOff>0</xdr:rowOff>
    </xdr:to>
    <xdr:sp macro="" textlink="">
      <xdr:nvSpPr>
        <xdr:cNvPr id="44125" name="角丸四角形 2">
          <a:extLst>
            <a:ext uri="{FF2B5EF4-FFF2-40B4-BE49-F238E27FC236}">
              <a16:creationId xmlns:a16="http://schemas.microsoft.com/office/drawing/2014/main" id="{00000000-0008-0000-0300-00005DAC0000}"/>
            </a:ext>
          </a:extLst>
        </xdr:cNvPr>
        <xdr:cNvSpPr>
          <a:spLocks noChangeArrowheads="1"/>
        </xdr:cNvSpPr>
      </xdr:nvSpPr>
      <xdr:spPr bwMode="auto">
        <a:xfrm>
          <a:off x="495300" y="676275"/>
          <a:ext cx="11087100" cy="4781550"/>
        </a:xfrm>
        <a:prstGeom prst="roundRect">
          <a:avLst>
            <a:gd name="adj" fmla="val 1954"/>
          </a:avLst>
        </a:prstGeom>
        <a:noFill/>
        <a:ln w="19050" algn="ctr">
          <a:solidFill>
            <a:srgbClr val="008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34</xdr:row>
      <xdr:rowOff>0</xdr:rowOff>
    </xdr:from>
    <xdr:to>
      <xdr:col>21</xdr:col>
      <xdr:colOff>0</xdr:colOff>
      <xdr:row>46</xdr:row>
      <xdr:rowOff>0</xdr:rowOff>
    </xdr:to>
    <xdr:sp macro="" textlink="">
      <xdr:nvSpPr>
        <xdr:cNvPr id="44126" name="角丸四角形 2">
          <a:extLst>
            <a:ext uri="{FF2B5EF4-FFF2-40B4-BE49-F238E27FC236}">
              <a16:creationId xmlns:a16="http://schemas.microsoft.com/office/drawing/2014/main" id="{00000000-0008-0000-0300-00005EAC0000}"/>
            </a:ext>
          </a:extLst>
        </xdr:cNvPr>
        <xdr:cNvSpPr>
          <a:spLocks noChangeArrowheads="1"/>
        </xdr:cNvSpPr>
      </xdr:nvSpPr>
      <xdr:spPr bwMode="auto">
        <a:xfrm>
          <a:off x="495300" y="6019800"/>
          <a:ext cx="5238750" cy="2438400"/>
        </a:xfrm>
        <a:prstGeom prst="roundRect">
          <a:avLst>
            <a:gd name="adj" fmla="val 3407"/>
          </a:avLst>
        </a:prstGeom>
        <a:noFill/>
        <a:ln w="19050" algn="ctr">
          <a:solidFill>
            <a:srgbClr val="008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34</xdr:row>
      <xdr:rowOff>0</xdr:rowOff>
    </xdr:from>
    <xdr:to>
      <xdr:col>41</xdr:col>
      <xdr:colOff>0</xdr:colOff>
      <xdr:row>38</xdr:row>
      <xdr:rowOff>285750</xdr:rowOff>
    </xdr:to>
    <xdr:sp macro="" textlink="">
      <xdr:nvSpPr>
        <xdr:cNvPr id="44127" name="角丸四角形 2">
          <a:extLst>
            <a:ext uri="{FF2B5EF4-FFF2-40B4-BE49-F238E27FC236}">
              <a16:creationId xmlns:a16="http://schemas.microsoft.com/office/drawing/2014/main" id="{00000000-0008-0000-0300-00005FAC0000}"/>
            </a:ext>
          </a:extLst>
        </xdr:cNvPr>
        <xdr:cNvSpPr>
          <a:spLocks noChangeArrowheads="1"/>
        </xdr:cNvSpPr>
      </xdr:nvSpPr>
      <xdr:spPr bwMode="auto">
        <a:xfrm>
          <a:off x="5810250" y="6019800"/>
          <a:ext cx="5772150" cy="1190625"/>
        </a:xfrm>
        <a:prstGeom prst="roundRect">
          <a:avLst>
            <a:gd name="adj" fmla="val 6407"/>
          </a:avLst>
        </a:prstGeom>
        <a:noFill/>
        <a:ln w="19050" algn="ctr">
          <a:solidFill>
            <a:srgbClr val="008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41</xdr:row>
      <xdr:rowOff>0</xdr:rowOff>
    </xdr:from>
    <xdr:to>
      <xdr:col>41</xdr:col>
      <xdr:colOff>0</xdr:colOff>
      <xdr:row>45</xdr:row>
      <xdr:rowOff>285750</xdr:rowOff>
    </xdr:to>
    <xdr:sp macro="" textlink="">
      <xdr:nvSpPr>
        <xdr:cNvPr id="44128" name="角丸四角形 2">
          <a:extLst>
            <a:ext uri="{FF2B5EF4-FFF2-40B4-BE49-F238E27FC236}">
              <a16:creationId xmlns:a16="http://schemas.microsoft.com/office/drawing/2014/main" id="{00000000-0008-0000-0300-000060AC0000}"/>
            </a:ext>
          </a:extLst>
        </xdr:cNvPr>
        <xdr:cNvSpPr>
          <a:spLocks noChangeArrowheads="1"/>
        </xdr:cNvSpPr>
      </xdr:nvSpPr>
      <xdr:spPr bwMode="auto">
        <a:xfrm>
          <a:off x="5810250" y="7505700"/>
          <a:ext cx="5772150" cy="942975"/>
        </a:xfrm>
        <a:prstGeom prst="roundRect">
          <a:avLst>
            <a:gd name="adj" fmla="val 7157"/>
          </a:avLst>
        </a:prstGeom>
        <a:noFill/>
        <a:ln w="19050" algn="ctr">
          <a:solidFill>
            <a:srgbClr val="008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40</xdr:col>
      <xdr:colOff>547691</xdr:colOff>
      <xdr:row>36</xdr:row>
      <xdr:rowOff>0</xdr:rowOff>
    </xdr:from>
    <xdr:to>
      <xdr:col>40</xdr:col>
      <xdr:colOff>691691</xdr:colOff>
      <xdr:row>36</xdr:row>
      <xdr:rowOff>144000</xdr:rowOff>
    </xdr:to>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11156160" y="6096000"/>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ts val="7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8000"/>
              </a:solidFill>
              <a:effectLst/>
              <a:uLnTx/>
              <a:uFillTx/>
              <a:latin typeface="Calibri"/>
              <a:ea typeface="ＭＳ Ｐゴシック"/>
              <a:cs typeface="+mn-cs"/>
            </a:rPr>
            <a:t>円</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editAs="oneCell">
    <xdr:from>
      <xdr:col>0</xdr:col>
      <xdr:colOff>38100</xdr:colOff>
      <xdr:row>0</xdr:row>
      <xdr:rowOff>38100</xdr:rowOff>
    </xdr:from>
    <xdr:to>
      <xdr:col>0</xdr:col>
      <xdr:colOff>219075</xdr:colOff>
      <xdr:row>0</xdr:row>
      <xdr:rowOff>219075</xdr:rowOff>
    </xdr:to>
    <xdr:sp macro="" textlink="">
      <xdr:nvSpPr>
        <xdr:cNvPr id="44130" name="正方形/長方形 53">
          <a:extLst>
            <a:ext uri="{FF2B5EF4-FFF2-40B4-BE49-F238E27FC236}">
              <a16:creationId xmlns:a16="http://schemas.microsoft.com/office/drawing/2014/main" id="{00000000-0008-0000-0300-000062AC0000}"/>
            </a:ext>
          </a:extLst>
        </xdr:cNvPr>
        <xdr:cNvSpPr>
          <a:spLocks noChangeArrowheads="1"/>
        </xdr:cNvSpPr>
      </xdr:nvSpPr>
      <xdr:spPr bwMode="auto">
        <a:xfrm>
          <a:off x="38100" y="38100"/>
          <a:ext cx="180975" cy="1809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41</xdr:col>
      <xdr:colOff>247650</xdr:colOff>
      <xdr:row>0</xdr:row>
      <xdr:rowOff>38100</xdr:rowOff>
    </xdr:from>
    <xdr:to>
      <xdr:col>42</xdr:col>
      <xdr:colOff>0</xdr:colOff>
      <xdr:row>0</xdr:row>
      <xdr:rowOff>219075</xdr:rowOff>
    </xdr:to>
    <xdr:sp macro="" textlink="">
      <xdr:nvSpPr>
        <xdr:cNvPr id="44131" name="正方形/長方形 55">
          <a:extLst>
            <a:ext uri="{FF2B5EF4-FFF2-40B4-BE49-F238E27FC236}">
              <a16:creationId xmlns:a16="http://schemas.microsoft.com/office/drawing/2014/main" id="{00000000-0008-0000-0300-000063AC0000}"/>
            </a:ext>
          </a:extLst>
        </xdr:cNvPr>
        <xdr:cNvSpPr>
          <a:spLocks noChangeArrowheads="1"/>
        </xdr:cNvSpPr>
      </xdr:nvSpPr>
      <xdr:spPr bwMode="auto">
        <a:xfrm>
          <a:off x="11830050" y="38100"/>
          <a:ext cx="180975" cy="1809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47625</xdr:colOff>
      <xdr:row>46</xdr:row>
      <xdr:rowOff>47625</xdr:rowOff>
    </xdr:from>
    <xdr:to>
      <xdr:col>0</xdr:col>
      <xdr:colOff>228600</xdr:colOff>
      <xdr:row>47</xdr:row>
      <xdr:rowOff>85725</xdr:rowOff>
    </xdr:to>
    <xdr:sp macro="" textlink="">
      <xdr:nvSpPr>
        <xdr:cNvPr id="44132" name="正方形/長方形 56">
          <a:extLst>
            <a:ext uri="{FF2B5EF4-FFF2-40B4-BE49-F238E27FC236}">
              <a16:creationId xmlns:a16="http://schemas.microsoft.com/office/drawing/2014/main" id="{00000000-0008-0000-0300-000064AC0000}"/>
            </a:ext>
          </a:extLst>
        </xdr:cNvPr>
        <xdr:cNvSpPr>
          <a:spLocks noChangeArrowheads="1"/>
        </xdr:cNvSpPr>
      </xdr:nvSpPr>
      <xdr:spPr bwMode="auto">
        <a:xfrm>
          <a:off x="47625" y="8505825"/>
          <a:ext cx="180975" cy="1809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37</xdr:col>
      <xdr:colOff>535784</xdr:colOff>
      <xdr:row>0</xdr:row>
      <xdr:rowOff>71436</xdr:rowOff>
    </xdr:from>
    <xdr:to>
      <xdr:col>41</xdr:col>
      <xdr:colOff>23814</xdr:colOff>
      <xdr:row>0</xdr:row>
      <xdr:rowOff>357188</xdr:rowOff>
    </xdr:to>
    <xdr:sp macro="" textlink="">
      <xdr:nvSpPr>
        <xdr:cNvPr id="27" name="テキスト ボックス 26">
          <a:extLst>
            <a:ext uri="{FF2B5EF4-FFF2-40B4-BE49-F238E27FC236}">
              <a16:creationId xmlns:a16="http://schemas.microsoft.com/office/drawing/2014/main" id="{00000000-0008-0000-0300-00001B000000}"/>
            </a:ext>
          </a:extLst>
        </xdr:cNvPr>
        <xdr:cNvSpPr txBox="1"/>
      </xdr:nvSpPr>
      <xdr:spPr>
        <a:xfrm>
          <a:off x="10334628" y="71436"/>
          <a:ext cx="1178717" cy="285752"/>
        </a:xfrm>
        <a:prstGeom prst="rect">
          <a:avLst/>
        </a:prstGeom>
        <a:solidFill>
          <a:sysClr val="window" lastClr="FFFFFF"/>
        </a:solidFill>
        <a:ln w="15875" cmpd="sng">
          <a:solidFill>
            <a:srgbClr val="008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rgbClr val="008000"/>
              </a:solidFill>
              <a:effectLst/>
              <a:uLnTx/>
              <a:uFillTx/>
              <a:latin typeface="Calibri"/>
              <a:ea typeface="ＭＳ Ｐゴシック"/>
              <a:cs typeface="+mn-cs"/>
            </a:rPr>
            <a:t>F  A  3  2  5  0</a:t>
          </a:r>
          <a:endParaRPr kumimoji="1" lang="ja-JP" altLang="en-US" sz="1200" b="0" i="0" u="none" strike="noStrike" kern="0" cap="none" spc="0" normalizeH="0" baseline="0" noProof="0">
            <a:ln>
              <a:noFill/>
            </a:ln>
            <a:solidFill>
              <a:srgbClr val="008000"/>
            </a:solidFill>
            <a:effectLst/>
            <a:uLnTx/>
            <a:uFillTx/>
            <a:latin typeface="Calibri"/>
            <a:ea typeface="ＭＳ Ｐゴシック"/>
            <a:cs typeface="+mn-cs"/>
          </a:endParaRPr>
        </a:p>
      </xdr:txBody>
    </xdr:sp>
    <xdr:clientData/>
  </xdr:twoCellAnchor>
  <xdr:twoCellAnchor>
    <xdr:from>
      <xdr:col>16</xdr:col>
      <xdr:colOff>107154</xdr:colOff>
      <xdr:row>5</xdr:row>
      <xdr:rowOff>107157</xdr:rowOff>
    </xdr:from>
    <xdr:to>
      <xdr:col>17</xdr:col>
      <xdr:colOff>33071</xdr:colOff>
      <xdr:row>6</xdr:row>
      <xdr:rowOff>154782</xdr:rowOff>
    </xdr:to>
    <xdr:sp macro="" textlink="">
      <xdr:nvSpPr>
        <xdr:cNvPr id="35" name="テキスト ボックス 34">
          <a:extLst>
            <a:ext uri="{FF2B5EF4-FFF2-40B4-BE49-F238E27FC236}">
              <a16:creationId xmlns:a16="http://schemas.microsoft.com/office/drawing/2014/main" id="{00000000-0008-0000-0300-000023000000}"/>
            </a:ext>
          </a:extLst>
        </xdr:cNvPr>
        <xdr:cNvSpPr txBox="1"/>
      </xdr:nvSpPr>
      <xdr:spPr>
        <a:xfrm>
          <a:off x="4583904" y="1226345"/>
          <a:ext cx="223573" cy="19050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7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8000"/>
              </a:solidFill>
              <a:effectLst/>
              <a:uLnTx/>
              <a:uFillTx/>
              <a:latin typeface="ＭＳ Ｐ明朝" panose="02020600040205080304" pitchFamily="18" charset="-128"/>
              <a:ea typeface="ＭＳ Ｐ明朝" panose="02020600040205080304" pitchFamily="18" charset="-128"/>
              <a:cs typeface="+mn-cs"/>
            </a:rPr>
            <a:t>年</a:t>
          </a: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editAs="oneCell">
    <xdr:from>
      <xdr:col>28</xdr:col>
      <xdr:colOff>419100</xdr:colOff>
      <xdr:row>0</xdr:row>
      <xdr:rowOff>47625</xdr:rowOff>
    </xdr:from>
    <xdr:to>
      <xdr:col>37</xdr:col>
      <xdr:colOff>285750</xdr:colOff>
      <xdr:row>0</xdr:row>
      <xdr:rowOff>409575</xdr:rowOff>
    </xdr:to>
    <xdr:grpSp>
      <xdr:nvGrpSpPr>
        <xdr:cNvPr id="44135" name="グループ化 3">
          <a:extLst>
            <a:ext uri="{FF2B5EF4-FFF2-40B4-BE49-F238E27FC236}">
              <a16:creationId xmlns:a16="http://schemas.microsoft.com/office/drawing/2014/main" id="{00000000-0008-0000-0300-000067AC0000}"/>
            </a:ext>
          </a:extLst>
        </xdr:cNvPr>
        <xdr:cNvGrpSpPr>
          <a:grpSpLocks/>
        </xdr:cNvGrpSpPr>
      </xdr:nvGrpSpPr>
      <xdr:grpSpPr bwMode="auto">
        <a:xfrm>
          <a:off x="8092017" y="47625"/>
          <a:ext cx="2110316" cy="361950"/>
          <a:chOff x="7977160" y="47624"/>
          <a:chExt cx="2107434" cy="359833"/>
        </a:xfrm>
      </xdr:grpSpPr>
      <xdr:grpSp>
        <xdr:nvGrpSpPr>
          <xdr:cNvPr id="44136" name="グループ化 3">
            <a:extLst>
              <a:ext uri="{FF2B5EF4-FFF2-40B4-BE49-F238E27FC236}">
                <a16:creationId xmlns:a16="http://schemas.microsoft.com/office/drawing/2014/main" id="{00000000-0008-0000-0300-000068AC0000}"/>
              </a:ext>
            </a:extLst>
          </xdr:cNvPr>
          <xdr:cNvGrpSpPr>
            <a:grpSpLocks/>
          </xdr:cNvGrpSpPr>
        </xdr:nvGrpSpPr>
        <xdr:grpSpPr bwMode="auto">
          <a:xfrm>
            <a:off x="8046244" y="66675"/>
            <a:ext cx="2038350" cy="314325"/>
            <a:chOff x="8155769" y="71436"/>
            <a:chExt cx="2040467" cy="305858"/>
          </a:xfrm>
        </xdr:grpSpPr>
        <xdr:sp macro="" textlink="OCR①!CB17">
          <xdr:nvSpPr>
            <xdr:cNvPr id="36" name="正方形/長方形 35">
              <a:extLst>
                <a:ext uri="{FF2B5EF4-FFF2-40B4-BE49-F238E27FC236}">
                  <a16:creationId xmlns:a16="http://schemas.microsoft.com/office/drawing/2014/main" id="{00000000-0008-0000-0300-000024000000}"/>
                </a:ext>
              </a:extLst>
            </xdr:cNvPr>
            <xdr:cNvSpPr/>
          </xdr:nvSpPr>
          <xdr:spPr bwMode="auto">
            <a:xfrm>
              <a:off x="8477991" y="108184"/>
              <a:ext cx="171824" cy="23035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B881008-7FF5-445A-BA1B-CFF439DE9595}"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400" b="0" i="0" u="none" strike="noStrike" kern="0" cap="none" spc="0" normalizeH="0" baseline="0" noProof="0">
                <a:ln>
                  <a:noFill/>
                </a:ln>
                <a:solidFill>
                  <a:srgbClr val="FF0000"/>
                </a:solidFill>
                <a:effectLst/>
                <a:uLnTx/>
                <a:uFillTx/>
              </a:endParaRPr>
            </a:p>
          </xdr:txBody>
        </xdr:sp>
        <xdr:sp macro="" textlink="OCR①!CE17">
          <xdr:nvSpPr>
            <xdr:cNvPr id="37" name="正方形/長方形 36">
              <a:extLst>
                <a:ext uri="{FF2B5EF4-FFF2-40B4-BE49-F238E27FC236}">
                  <a16:creationId xmlns:a16="http://schemas.microsoft.com/office/drawing/2014/main" id="{00000000-0008-0000-0300-000025000000}"/>
                </a:ext>
              </a:extLst>
            </xdr:cNvPr>
            <xdr:cNvSpPr/>
          </xdr:nvSpPr>
          <xdr:spPr bwMode="auto">
            <a:xfrm>
              <a:off x="8687999" y="108184"/>
              <a:ext cx="181370" cy="23035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DC985A14-9936-4C2A-839A-33B8B797B401}"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400" b="0" i="0" u="none" strike="noStrike" kern="0" cap="none" spc="0" normalizeH="0" baseline="0" noProof="0">
                <a:ln>
                  <a:noFill/>
                </a:ln>
                <a:solidFill>
                  <a:srgbClr val="FF0000"/>
                </a:solidFill>
                <a:effectLst/>
                <a:uLnTx/>
                <a:uFillTx/>
              </a:endParaRPr>
            </a:p>
          </xdr:txBody>
        </xdr:sp>
        <xdr:sp macro="" textlink="OCR①!CG17">
          <xdr:nvSpPr>
            <xdr:cNvPr id="38" name="正方形/長方形 37">
              <a:extLst>
                <a:ext uri="{FF2B5EF4-FFF2-40B4-BE49-F238E27FC236}">
                  <a16:creationId xmlns:a16="http://schemas.microsoft.com/office/drawing/2014/main" id="{00000000-0008-0000-0300-000026000000}"/>
                </a:ext>
              </a:extLst>
            </xdr:cNvPr>
            <xdr:cNvSpPr/>
          </xdr:nvSpPr>
          <xdr:spPr bwMode="auto">
            <a:xfrm>
              <a:off x="8898007" y="108184"/>
              <a:ext cx="190916" cy="23035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A211665-DCC8-4CB8-85A6-878323C6EECF}"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400" b="0" i="0" u="none" strike="noStrike" kern="0" cap="none" spc="0" normalizeH="0" baseline="0" noProof="0">
                <a:ln>
                  <a:noFill/>
                </a:ln>
                <a:solidFill>
                  <a:srgbClr val="FF0000"/>
                </a:solidFill>
                <a:effectLst/>
                <a:uLnTx/>
                <a:uFillTx/>
              </a:endParaRPr>
            </a:p>
          </xdr:txBody>
        </xdr:sp>
        <xdr:sp macro="" textlink="OCR①!CI17">
          <xdr:nvSpPr>
            <xdr:cNvPr id="39" name="正方形/長方形 38">
              <a:extLst>
                <a:ext uri="{FF2B5EF4-FFF2-40B4-BE49-F238E27FC236}">
                  <a16:creationId xmlns:a16="http://schemas.microsoft.com/office/drawing/2014/main" id="{00000000-0008-0000-0300-000027000000}"/>
                </a:ext>
              </a:extLst>
            </xdr:cNvPr>
            <xdr:cNvSpPr/>
          </xdr:nvSpPr>
          <xdr:spPr bwMode="auto">
            <a:xfrm>
              <a:off x="9117560" y="108184"/>
              <a:ext cx="181370" cy="23035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F3C267C8-516A-46C8-A5F7-3450284344B1}"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400" b="0" i="0" u="none" strike="noStrike" kern="0" cap="none" spc="0" normalizeH="0" baseline="0" noProof="0">
                <a:ln>
                  <a:noFill/>
                </a:ln>
                <a:solidFill>
                  <a:srgbClr val="FF0000"/>
                </a:solidFill>
                <a:effectLst/>
                <a:uLnTx/>
                <a:uFillTx/>
              </a:endParaRPr>
            </a:p>
          </xdr:txBody>
        </xdr:sp>
        <xdr:sp macro="" textlink="OCR①!CK17">
          <xdr:nvSpPr>
            <xdr:cNvPr id="40" name="正方形/長方形 39">
              <a:extLst>
                <a:ext uri="{FF2B5EF4-FFF2-40B4-BE49-F238E27FC236}">
                  <a16:creationId xmlns:a16="http://schemas.microsoft.com/office/drawing/2014/main" id="{00000000-0008-0000-0300-000028000000}"/>
                </a:ext>
              </a:extLst>
            </xdr:cNvPr>
            <xdr:cNvSpPr/>
          </xdr:nvSpPr>
          <xdr:spPr bwMode="auto">
            <a:xfrm>
              <a:off x="9337114" y="108184"/>
              <a:ext cx="171824" cy="23035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E2E2823-F97A-4BC9-8B18-234A3F252741}"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400" b="0" i="0" u="none" strike="noStrike" kern="0" cap="none" spc="0" normalizeH="0" baseline="0" noProof="0">
                <a:ln>
                  <a:noFill/>
                </a:ln>
                <a:solidFill>
                  <a:srgbClr val="FF0000"/>
                </a:solidFill>
                <a:effectLst/>
                <a:uLnTx/>
                <a:uFillTx/>
              </a:endParaRPr>
            </a:p>
          </xdr:txBody>
        </xdr:sp>
        <xdr:sp macro="" textlink="OCR①!CM17">
          <xdr:nvSpPr>
            <xdr:cNvPr id="41" name="正方形/長方形 40">
              <a:extLst>
                <a:ext uri="{FF2B5EF4-FFF2-40B4-BE49-F238E27FC236}">
                  <a16:creationId xmlns:a16="http://schemas.microsoft.com/office/drawing/2014/main" id="{00000000-0008-0000-0300-000029000000}"/>
                </a:ext>
              </a:extLst>
            </xdr:cNvPr>
            <xdr:cNvSpPr/>
          </xdr:nvSpPr>
          <xdr:spPr bwMode="auto">
            <a:xfrm>
              <a:off x="9547121" y="108184"/>
              <a:ext cx="181370" cy="23035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AACCCEA-A513-41CC-9B59-AC7F8E5833FA}"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400" b="0" i="0" u="none" strike="noStrike" kern="0" cap="none" spc="0" normalizeH="0" baseline="0" noProof="0">
                <a:ln>
                  <a:noFill/>
                </a:ln>
                <a:solidFill>
                  <a:srgbClr val="FF0000"/>
                </a:solidFill>
                <a:effectLst/>
                <a:uLnTx/>
                <a:uFillTx/>
              </a:endParaRPr>
            </a:p>
          </xdr:txBody>
        </xdr:sp>
        <xdr:sp macro="" textlink="OCR①!CO17">
          <xdr:nvSpPr>
            <xdr:cNvPr id="42" name="正方形/長方形 41">
              <a:extLst>
                <a:ext uri="{FF2B5EF4-FFF2-40B4-BE49-F238E27FC236}">
                  <a16:creationId xmlns:a16="http://schemas.microsoft.com/office/drawing/2014/main" id="{00000000-0008-0000-0300-00002A000000}"/>
                </a:ext>
              </a:extLst>
            </xdr:cNvPr>
            <xdr:cNvSpPr/>
          </xdr:nvSpPr>
          <xdr:spPr bwMode="auto">
            <a:xfrm>
              <a:off x="9766675" y="108184"/>
              <a:ext cx="181370" cy="23035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9145796-9122-41B9-806D-394BE7D26539}"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400" b="0" i="0" u="none" strike="noStrike" kern="0" cap="none" spc="0" normalizeH="0" baseline="0" noProof="0">
                <a:ln>
                  <a:noFill/>
                </a:ln>
                <a:solidFill>
                  <a:srgbClr val="FF0000"/>
                </a:solidFill>
                <a:effectLst/>
                <a:uLnTx/>
                <a:uFillTx/>
              </a:endParaRPr>
            </a:p>
          </xdr:txBody>
        </xdr:sp>
        <xdr:sp macro="" textlink="OCR①!CQ17">
          <xdr:nvSpPr>
            <xdr:cNvPr id="43" name="正方形/長方形 42">
              <a:extLst>
                <a:ext uri="{FF2B5EF4-FFF2-40B4-BE49-F238E27FC236}">
                  <a16:creationId xmlns:a16="http://schemas.microsoft.com/office/drawing/2014/main" id="{00000000-0008-0000-0300-00002B000000}"/>
                </a:ext>
              </a:extLst>
            </xdr:cNvPr>
            <xdr:cNvSpPr/>
          </xdr:nvSpPr>
          <xdr:spPr bwMode="auto">
            <a:xfrm>
              <a:off x="9986228" y="108184"/>
              <a:ext cx="171824" cy="23035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0C8174B3-2A6A-41D0-B59D-34BFDF490315}"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400" b="0" i="0" u="none" strike="noStrike" kern="0" cap="none" spc="0" normalizeH="0" baseline="0" noProof="0">
                <a:ln>
                  <a:noFill/>
                </a:ln>
                <a:solidFill>
                  <a:srgbClr val="FF0000"/>
                </a:solidFill>
                <a:effectLst/>
                <a:uLnTx/>
                <a:uFillTx/>
              </a:endParaRPr>
            </a:p>
          </xdr:txBody>
        </xdr:sp>
        <xdr:sp macro="" textlink="">
          <xdr:nvSpPr>
            <xdr:cNvPr id="44" name="正方形/長方形 43">
              <a:extLst>
                <a:ext uri="{FF2B5EF4-FFF2-40B4-BE49-F238E27FC236}">
                  <a16:creationId xmlns:a16="http://schemas.microsoft.com/office/drawing/2014/main" id="{00000000-0008-0000-0300-00002C000000}"/>
                </a:ext>
              </a:extLst>
            </xdr:cNvPr>
            <xdr:cNvSpPr/>
          </xdr:nvSpPr>
          <xdr:spPr bwMode="auto">
            <a:xfrm>
              <a:off x="8153434" y="80541"/>
              <a:ext cx="267283" cy="294855"/>
            </a:xfrm>
            <a:prstGeom prst="rect">
              <a:avLst/>
            </a:prstGeom>
            <a:noFill/>
            <a:ln w="190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201241E-6C3A-47C6-A0DC-8E13982B88D2}" type="TxLink">
                <a:rPr kumimoji="1" lang="ja-JP" altLang="en-US" sz="800" b="0" i="0" u="none" strike="noStrike" kern="0" cap="none" spc="0" normalizeH="0" baseline="0" noProof="0">
                  <a:ln>
                    <a:noFill/>
                  </a:ln>
                  <a:solidFill>
                    <a:srgbClr val="008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a:t>
              </a:fld>
              <a:endParaRPr kumimoji="1" lang="ja-JP" altLang="en-US" sz="800" b="0" i="0" u="none" strike="noStrike" kern="0" cap="none" spc="0" normalizeH="0" baseline="0" noProof="0">
                <a:ln>
                  <a:noFill/>
                </a:ln>
                <a:solidFill>
                  <a:srgbClr val="FF0000"/>
                </a:solidFill>
                <a:effectLst/>
                <a:uLnTx/>
                <a:uFillTx/>
              </a:endParaRPr>
            </a:p>
          </xdr:txBody>
        </xdr:sp>
        <xdr:sp macro="" textlink="">
          <xdr:nvSpPr>
            <xdr:cNvPr id="44147" name="正方形/長方形 2">
              <a:extLst>
                <a:ext uri="{FF2B5EF4-FFF2-40B4-BE49-F238E27FC236}">
                  <a16:creationId xmlns:a16="http://schemas.microsoft.com/office/drawing/2014/main" id="{00000000-0008-0000-0300-000073AC0000}"/>
                </a:ext>
              </a:extLst>
            </xdr:cNvPr>
            <xdr:cNvSpPr>
              <a:spLocks noChangeArrowheads="1"/>
            </xdr:cNvSpPr>
          </xdr:nvSpPr>
          <xdr:spPr bwMode="auto">
            <a:xfrm>
              <a:off x="8155769" y="71436"/>
              <a:ext cx="2040467" cy="300617"/>
            </a:xfrm>
            <a:prstGeom prst="rect">
              <a:avLst/>
            </a:prstGeom>
            <a:noFill/>
            <a:ln w="1905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4148" name="正方形/長方形 3">
              <a:extLst>
                <a:ext uri="{FF2B5EF4-FFF2-40B4-BE49-F238E27FC236}">
                  <a16:creationId xmlns:a16="http://schemas.microsoft.com/office/drawing/2014/main" id="{00000000-0008-0000-0300-000074AC0000}"/>
                </a:ext>
              </a:extLst>
            </xdr:cNvPr>
            <xdr:cNvSpPr>
              <a:spLocks noChangeArrowheads="1"/>
            </xdr:cNvSpPr>
          </xdr:nvSpPr>
          <xdr:spPr bwMode="auto">
            <a:xfrm>
              <a:off x="9957678" y="121606"/>
              <a:ext cx="36455" cy="224158"/>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44149" name="正方形/長方形 37">
              <a:extLst>
                <a:ext uri="{FF2B5EF4-FFF2-40B4-BE49-F238E27FC236}">
                  <a16:creationId xmlns:a16="http://schemas.microsoft.com/office/drawing/2014/main" id="{00000000-0008-0000-0300-000075AC0000}"/>
                </a:ext>
              </a:extLst>
            </xdr:cNvPr>
            <xdr:cNvSpPr>
              <a:spLocks noChangeArrowheads="1"/>
            </xdr:cNvSpPr>
          </xdr:nvSpPr>
          <xdr:spPr bwMode="auto">
            <a:xfrm>
              <a:off x="9080779" y="112622"/>
              <a:ext cx="36455" cy="224158"/>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grpSp>
      <xdr:sp macro="" textlink="">
        <xdr:nvSpPr>
          <xdr:cNvPr id="48" name="テキスト ボックス 47">
            <a:extLst>
              <a:ext uri="{FF2B5EF4-FFF2-40B4-BE49-F238E27FC236}">
                <a16:creationId xmlns:a16="http://schemas.microsoft.com/office/drawing/2014/main" id="{00000000-0008-0000-0300-000030000000}"/>
              </a:ext>
            </a:extLst>
          </xdr:cNvPr>
          <xdr:cNvSpPr txBox="1"/>
        </xdr:nvSpPr>
        <xdr:spPr>
          <a:xfrm>
            <a:off x="7977160" y="47624"/>
            <a:ext cx="410044" cy="3598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8000"/>
                </a:solidFill>
                <a:latin typeface="ＭＳ Ｐ明朝" panose="02020600040205080304" pitchFamily="18" charset="-128"/>
                <a:ea typeface="ＭＳ Ｐ明朝" panose="02020600040205080304" pitchFamily="18" charset="-128"/>
              </a:rPr>
              <a:t>整理</a:t>
            </a:r>
          </a:p>
          <a:p>
            <a:pPr algn="ctr"/>
            <a:r>
              <a:rPr kumimoji="1" lang="ja-JP" altLang="en-US" sz="700">
                <a:solidFill>
                  <a:srgbClr val="008000"/>
                </a:solidFill>
                <a:latin typeface="ＭＳ Ｐ明朝" panose="02020600040205080304" pitchFamily="18" charset="-128"/>
                <a:ea typeface="ＭＳ Ｐ明朝" panose="02020600040205080304" pitchFamily="18" charset="-128"/>
              </a:rPr>
              <a:t>番号</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321472</xdr:colOff>
      <xdr:row>5</xdr:row>
      <xdr:rowOff>95251</xdr:rowOff>
    </xdr:from>
    <xdr:to>
      <xdr:col>11</xdr:col>
      <xdr:colOff>33077</xdr:colOff>
      <xdr:row>6</xdr:row>
      <xdr:rowOff>166688</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2833691" y="952501"/>
          <a:ext cx="223574" cy="19050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7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8000"/>
              </a:solidFill>
              <a:effectLst/>
              <a:uLnTx/>
              <a:uFillTx/>
              <a:latin typeface="Calibri"/>
              <a:ea typeface="ＭＳ Ｐゴシック"/>
              <a:cs typeface="+mn-cs"/>
            </a:rPr>
            <a:t>円</a:t>
          </a: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14</xdr:col>
      <xdr:colOff>309567</xdr:colOff>
      <xdr:row>5</xdr:row>
      <xdr:rowOff>107157</xdr:rowOff>
    </xdr:from>
    <xdr:to>
      <xdr:col>16</xdr:col>
      <xdr:colOff>9265</xdr:colOff>
      <xdr:row>6</xdr:row>
      <xdr:rowOff>178594</xdr:rowOff>
    </xdr:to>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3976692" y="964407"/>
          <a:ext cx="223573" cy="19050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7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8000"/>
              </a:solidFill>
              <a:effectLst/>
              <a:uLnTx/>
              <a:uFillTx/>
              <a:latin typeface="Calibri"/>
              <a:ea typeface="ＭＳ Ｐゴシック"/>
              <a:cs typeface="+mn-cs"/>
            </a:rPr>
            <a:t>円</a:t>
          </a: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22</xdr:col>
      <xdr:colOff>321473</xdr:colOff>
      <xdr:row>5</xdr:row>
      <xdr:rowOff>107157</xdr:rowOff>
    </xdr:from>
    <xdr:to>
      <xdr:col>24</xdr:col>
      <xdr:colOff>21171</xdr:colOff>
      <xdr:row>6</xdr:row>
      <xdr:rowOff>178594</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6596067" y="964407"/>
          <a:ext cx="223573" cy="19050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7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8000"/>
              </a:solidFill>
              <a:effectLst/>
              <a:uLnTx/>
              <a:uFillTx/>
              <a:latin typeface="Calibri"/>
              <a:ea typeface="ＭＳ Ｐゴシック"/>
              <a:cs typeface="+mn-cs"/>
            </a:rPr>
            <a:t>円</a:t>
          </a: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29</xdr:col>
      <xdr:colOff>142877</xdr:colOff>
      <xdr:row>5</xdr:row>
      <xdr:rowOff>95251</xdr:rowOff>
    </xdr:from>
    <xdr:to>
      <xdr:col>31</xdr:col>
      <xdr:colOff>21168</xdr:colOff>
      <xdr:row>6</xdr:row>
      <xdr:rowOff>166688</xdr:rowOff>
    </xdr:to>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7822408" y="952501"/>
          <a:ext cx="223573" cy="19050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7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008000"/>
              </a:solidFill>
              <a:effectLst/>
              <a:uLnTx/>
              <a:uFillTx/>
              <a:latin typeface="Calibri"/>
              <a:ea typeface="ＭＳ Ｐゴシック"/>
              <a:cs typeface="+mn-cs"/>
            </a:rPr>
            <a:t>円</a:t>
          </a: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3</xdr:col>
      <xdr:colOff>9525</xdr:colOff>
      <xdr:row>2</xdr:row>
      <xdr:rowOff>161925</xdr:rowOff>
    </xdr:from>
    <xdr:to>
      <xdr:col>31</xdr:col>
      <xdr:colOff>9525</xdr:colOff>
      <xdr:row>32</xdr:row>
      <xdr:rowOff>9525</xdr:rowOff>
    </xdr:to>
    <xdr:sp macro="" textlink="">
      <xdr:nvSpPr>
        <xdr:cNvPr id="43227" name="角丸四角形 2">
          <a:extLst>
            <a:ext uri="{FF2B5EF4-FFF2-40B4-BE49-F238E27FC236}">
              <a16:creationId xmlns:a16="http://schemas.microsoft.com/office/drawing/2014/main" id="{00000000-0008-0000-0400-0000DBA80000}"/>
            </a:ext>
          </a:extLst>
        </xdr:cNvPr>
        <xdr:cNvSpPr>
          <a:spLocks noChangeArrowheads="1"/>
        </xdr:cNvSpPr>
      </xdr:nvSpPr>
      <xdr:spPr bwMode="auto">
        <a:xfrm>
          <a:off x="485775" y="762000"/>
          <a:ext cx="7381875" cy="6734175"/>
        </a:xfrm>
        <a:prstGeom prst="roundRect">
          <a:avLst>
            <a:gd name="adj" fmla="val 1250"/>
          </a:avLst>
        </a:prstGeom>
        <a:noFill/>
        <a:ln w="19050" algn="ctr">
          <a:solidFill>
            <a:srgbClr val="008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32</xdr:col>
      <xdr:colOff>0</xdr:colOff>
      <xdr:row>5</xdr:row>
      <xdr:rowOff>57150</xdr:rowOff>
    </xdr:from>
    <xdr:to>
      <xdr:col>34</xdr:col>
      <xdr:colOff>1104900</xdr:colOff>
      <xdr:row>32</xdr:row>
      <xdr:rowOff>9525</xdr:rowOff>
    </xdr:to>
    <xdr:sp macro="" textlink="">
      <xdr:nvSpPr>
        <xdr:cNvPr id="43228" name="角丸四角形 2">
          <a:extLst>
            <a:ext uri="{FF2B5EF4-FFF2-40B4-BE49-F238E27FC236}">
              <a16:creationId xmlns:a16="http://schemas.microsoft.com/office/drawing/2014/main" id="{00000000-0008-0000-0400-0000DCA80000}"/>
            </a:ext>
          </a:extLst>
        </xdr:cNvPr>
        <xdr:cNvSpPr>
          <a:spLocks noChangeArrowheads="1"/>
        </xdr:cNvSpPr>
      </xdr:nvSpPr>
      <xdr:spPr bwMode="auto">
        <a:xfrm>
          <a:off x="7981950" y="1190625"/>
          <a:ext cx="2438400" cy="6305550"/>
        </a:xfrm>
        <a:prstGeom prst="roundRect">
          <a:avLst>
            <a:gd name="adj" fmla="val 2944"/>
          </a:avLst>
        </a:prstGeom>
        <a:noFill/>
        <a:ln w="19050" algn="ctr">
          <a:solidFill>
            <a:srgbClr val="008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28575</xdr:colOff>
      <xdr:row>0</xdr:row>
      <xdr:rowOff>28575</xdr:rowOff>
    </xdr:from>
    <xdr:to>
      <xdr:col>1</xdr:col>
      <xdr:colOff>85725</xdr:colOff>
      <xdr:row>0</xdr:row>
      <xdr:rowOff>209550</xdr:rowOff>
    </xdr:to>
    <xdr:sp macro="" textlink="">
      <xdr:nvSpPr>
        <xdr:cNvPr id="43229" name="正方形/長方形 53">
          <a:extLst>
            <a:ext uri="{FF2B5EF4-FFF2-40B4-BE49-F238E27FC236}">
              <a16:creationId xmlns:a16="http://schemas.microsoft.com/office/drawing/2014/main" id="{00000000-0008-0000-0400-0000DDA80000}"/>
            </a:ext>
          </a:extLst>
        </xdr:cNvPr>
        <xdr:cNvSpPr>
          <a:spLocks noChangeArrowheads="1"/>
        </xdr:cNvSpPr>
      </xdr:nvSpPr>
      <xdr:spPr bwMode="auto">
        <a:xfrm>
          <a:off x="28575" y="28575"/>
          <a:ext cx="180975" cy="1809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36</xdr:col>
      <xdr:colOff>276225</xdr:colOff>
      <xdr:row>0</xdr:row>
      <xdr:rowOff>28575</xdr:rowOff>
    </xdr:from>
    <xdr:to>
      <xdr:col>36</xdr:col>
      <xdr:colOff>457200</xdr:colOff>
      <xdr:row>0</xdr:row>
      <xdr:rowOff>209550</xdr:rowOff>
    </xdr:to>
    <xdr:sp macro="" textlink="">
      <xdr:nvSpPr>
        <xdr:cNvPr id="43230" name="正方形/長方形 55">
          <a:extLst>
            <a:ext uri="{FF2B5EF4-FFF2-40B4-BE49-F238E27FC236}">
              <a16:creationId xmlns:a16="http://schemas.microsoft.com/office/drawing/2014/main" id="{00000000-0008-0000-0400-0000DEA80000}"/>
            </a:ext>
          </a:extLst>
        </xdr:cNvPr>
        <xdr:cNvSpPr>
          <a:spLocks noChangeArrowheads="1"/>
        </xdr:cNvSpPr>
      </xdr:nvSpPr>
      <xdr:spPr bwMode="auto">
        <a:xfrm>
          <a:off x="10782300" y="28575"/>
          <a:ext cx="180975" cy="1809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38100</xdr:colOff>
      <xdr:row>32</xdr:row>
      <xdr:rowOff>152400</xdr:rowOff>
    </xdr:from>
    <xdr:to>
      <xdr:col>1</xdr:col>
      <xdr:colOff>95250</xdr:colOff>
      <xdr:row>33</xdr:row>
      <xdr:rowOff>142875</xdr:rowOff>
    </xdr:to>
    <xdr:sp macro="" textlink="">
      <xdr:nvSpPr>
        <xdr:cNvPr id="43231" name="正方形/長方形 56">
          <a:extLst>
            <a:ext uri="{FF2B5EF4-FFF2-40B4-BE49-F238E27FC236}">
              <a16:creationId xmlns:a16="http://schemas.microsoft.com/office/drawing/2014/main" id="{00000000-0008-0000-0400-0000DFA80000}"/>
            </a:ext>
          </a:extLst>
        </xdr:cNvPr>
        <xdr:cNvSpPr>
          <a:spLocks noChangeArrowheads="1"/>
        </xdr:cNvSpPr>
      </xdr:nvSpPr>
      <xdr:spPr bwMode="auto">
        <a:xfrm>
          <a:off x="38100" y="7639050"/>
          <a:ext cx="180975" cy="1809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34</xdr:col>
      <xdr:colOff>84666</xdr:colOff>
      <xdr:row>0</xdr:row>
      <xdr:rowOff>63497</xdr:rowOff>
    </xdr:from>
    <xdr:to>
      <xdr:col>36</xdr:col>
      <xdr:colOff>0</xdr:colOff>
      <xdr:row>0</xdr:row>
      <xdr:rowOff>328082</xdr:rowOff>
    </xdr:to>
    <xdr:sp macro="" textlink="">
      <xdr:nvSpPr>
        <xdr:cNvPr id="16" name="テキスト ボックス 15">
          <a:extLst>
            <a:ext uri="{FF2B5EF4-FFF2-40B4-BE49-F238E27FC236}">
              <a16:creationId xmlns:a16="http://schemas.microsoft.com/office/drawing/2014/main" id="{00000000-0008-0000-0400-000010000000}"/>
            </a:ext>
          </a:extLst>
        </xdr:cNvPr>
        <xdr:cNvSpPr txBox="1"/>
      </xdr:nvSpPr>
      <xdr:spPr>
        <a:xfrm>
          <a:off x="9440333" y="63497"/>
          <a:ext cx="1100667" cy="264585"/>
        </a:xfrm>
        <a:prstGeom prst="rect">
          <a:avLst/>
        </a:prstGeom>
        <a:solidFill>
          <a:sysClr val="window" lastClr="FFFFFF"/>
        </a:solidFill>
        <a:ln w="15875" cmpd="sng">
          <a:solidFill>
            <a:srgbClr val="008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rgbClr val="008000"/>
              </a:solidFill>
              <a:effectLst/>
              <a:uLnTx/>
              <a:uFillTx/>
              <a:latin typeface="Calibri"/>
              <a:ea typeface="ＭＳ Ｐゴシック"/>
              <a:cs typeface="+mn-cs"/>
            </a:rPr>
            <a:t>F  A  3  2  7  5</a:t>
          </a:r>
          <a:endParaRPr kumimoji="1" lang="ja-JP" altLang="en-US" sz="1200" b="0" i="0" u="none" strike="noStrike" kern="0" cap="none" spc="0" normalizeH="0" baseline="0" noProof="0">
            <a:ln>
              <a:noFill/>
            </a:ln>
            <a:solidFill>
              <a:srgbClr val="008000"/>
            </a:solidFill>
            <a:effectLst/>
            <a:uLnTx/>
            <a:uFillTx/>
            <a:latin typeface="Calibri"/>
            <a:ea typeface="ＭＳ Ｐゴシック"/>
            <a:cs typeface="+mn-cs"/>
          </a:endParaRPr>
        </a:p>
      </xdr:txBody>
    </xdr:sp>
    <xdr:clientData/>
  </xdr:twoCellAnchor>
  <xdr:twoCellAnchor>
    <xdr:from>
      <xdr:col>26</xdr:col>
      <xdr:colOff>104775</xdr:colOff>
      <xdr:row>0</xdr:row>
      <xdr:rowOff>57150</xdr:rowOff>
    </xdr:from>
    <xdr:to>
      <xdr:col>33</xdr:col>
      <xdr:colOff>857250</xdr:colOff>
      <xdr:row>1</xdr:row>
      <xdr:rowOff>38100</xdr:rowOff>
    </xdr:to>
    <xdr:grpSp>
      <xdr:nvGrpSpPr>
        <xdr:cNvPr id="43233" name="グループ化 3">
          <a:extLst>
            <a:ext uri="{FF2B5EF4-FFF2-40B4-BE49-F238E27FC236}">
              <a16:creationId xmlns:a16="http://schemas.microsoft.com/office/drawing/2014/main" id="{00000000-0008-0000-0400-0000E1A80000}"/>
            </a:ext>
          </a:extLst>
        </xdr:cNvPr>
        <xdr:cNvGrpSpPr>
          <a:grpSpLocks/>
        </xdr:cNvGrpSpPr>
      </xdr:nvGrpSpPr>
      <xdr:grpSpPr bwMode="auto">
        <a:xfrm>
          <a:off x="7048500" y="57150"/>
          <a:ext cx="2038350" cy="352425"/>
          <a:chOff x="7080250" y="52916"/>
          <a:chExt cx="2042583" cy="359833"/>
        </a:xfrm>
      </xdr:grpSpPr>
      <xdr:grpSp>
        <xdr:nvGrpSpPr>
          <xdr:cNvPr id="43234" name="グループ化 25">
            <a:extLst>
              <a:ext uri="{FF2B5EF4-FFF2-40B4-BE49-F238E27FC236}">
                <a16:creationId xmlns:a16="http://schemas.microsoft.com/office/drawing/2014/main" id="{00000000-0008-0000-0400-0000E2A80000}"/>
              </a:ext>
            </a:extLst>
          </xdr:cNvPr>
          <xdr:cNvGrpSpPr>
            <a:grpSpLocks/>
          </xdr:cNvGrpSpPr>
        </xdr:nvGrpSpPr>
        <xdr:grpSpPr bwMode="auto">
          <a:xfrm>
            <a:off x="7153275" y="66675"/>
            <a:ext cx="1969558" cy="332317"/>
            <a:chOff x="8155769" y="71436"/>
            <a:chExt cx="2040467" cy="305858"/>
          </a:xfrm>
        </xdr:grpSpPr>
        <xdr:sp macro="" textlink="OCR①!CB17">
          <xdr:nvSpPr>
            <xdr:cNvPr id="27" name="正方形/長方形 26">
              <a:extLst>
                <a:ext uri="{FF2B5EF4-FFF2-40B4-BE49-F238E27FC236}">
                  <a16:creationId xmlns:a16="http://schemas.microsoft.com/office/drawing/2014/main" id="{00000000-0008-0000-0400-00001B000000}"/>
                </a:ext>
              </a:extLst>
            </xdr:cNvPr>
            <xdr:cNvSpPr/>
          </xdr:nvSpPr>
          <xdr:spPr bwMode="auto">
            <a:xfrm>
              <a:off x="8485540" y="112478"/>
              <a:ext cx="177992" cy="223773"/>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EB611F5-81D0-4E46-8006-565FD885C321}"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400" b="0" i="0" u="none" strike="noStrike" kern="0" cap="none" spc="0" normalizeH="0" baseline="0" noProof="0">
                <a:ln>
                  <a:noFill/>
                </a:ln>
                <a:solidFill>
                  <a:srgbClr val="FF0000"/>
                </a:solidFill>
                <a:effectLst/>
                <a:uLnTx/>
                <a:uFillTx/>
              </a:endParaRPr>
            </a:p>
          </xdr:txBody>
        </xdr:sp>
        <xdr:sp macro="" textlink="OCR①!CE17">
          <xdr:nvSpPr>
            <xdr:cNvPr id="28" name="正方形/長方形 27">
              <a:extLst>
                <a:ext uri="{FF2B5EF4-FFF2-40B4-BE49-F238E27FC236}">
                  <a16:creationId xmlns:a16="http://schemas.microsoft.com/office/drawing/2014/main" id="{00000000-0008-0000-0400-00001C000000}"/>
                </a:ext>
              </a:extLst>
            </xdr:cNvPr>
            <xdr:cNvSpPr/>
          </xdr:nvSpPr>
          <xdr:spPr bwMode="auto">
            <a:xfrm>
              <a:off x="8683308" y="112478"/>
              <a:ext cx="187880" cy="223773"/>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13589EB-6C13-4131-9E62-B957D4C458F0}"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400" b="0" i="0" u="none" strike="noStrike" kern="0" cap="none" spc="0" normalizeH="0" baseline="0" noProof="0">
                <a:ln>
                  <a:noFill/>
                </a:ln>
                <a:solidFill>
                  <a:srgbClr val="FF0000"/>
                </a:solidFill>
                <a:effectLst/>
                <a:uLnTx/>
                <a:uFillTx/>
              </a:endParaRPr>
            </a:p>
          </xdr:txBody>
        </xdr:sp>
        <xdr:sp macro="" textlink="OCR①!CG17">
          <xdr:nvSpPr>
            <xdr:cNvPr id="29" name="正方形/長方形 28">
              <a:extLst>
                <a:ext uri="{FF2B5EF4-FFF2-40B4-BE49-F238E27FC236}">
                  <a16:creationId xmlns:a16="http://schemas.microsoft.com/office/drawing/2014/main" id="{00000000-0008-0000-0400-00001D000000}"/>
                </a:ext>
              </a:extLst>
            </xdr:cNvPr>
            <xdr:cNvSpPr/>
          </xdr:nvSpPr>
          <xdr:spPr bwMode="auto">
            <a:xfrm>
              <a:off x="8900853" y="112478"/>
              <a:ext cx="187880" cy="223773"/>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048B43FF-7EDB-432F-A035-A84503726381}"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400" b="0" i="0" u="none" strike="noStrike" kern="0" cap="none" spc="0" normalizeH="0" baseline="0" noProof="0">
                <a:ln>
                  <a:noFill/>
                </a:ln>
                <a:solidFill>
                  <a:srgbClr val="FF0000"/>
                </a:solidFill>
                <a:effectLst/>
                <a:uLnTx/>
                <a:uFillTx/>
              </a:endParaRPr>
            </a:p>
          </xdr:txBody>
        </xdr:sp>
        <xdr:sp macro="" textlink="OCR①!CI17">
          <xdr:nvSpPr>
            <xdr:cNvPr id="30" name="正方形/長方形 29">
              <a:extLst>
                <a:ext uri="{FF2B5EF4-FFF2-40B4-BE49-F238E27FC236}">
                  <a16:creationId xmlns:a16="http://schemas.microsoft.com/office/drawing/2014/main" id="{00000000-0008-0000-0400-00001E000000}"/>
                </a:ext>
              </a:extLst>
            </xdr:cNvPr>
            <xdr:cNvSpPr/>
          </xdr:nvSpPr>
          <xdr:spPr bwMode="auto">
            <a:xfrm>
              <a:off x="9118398" y="112478"/>
              <a:ext cx="187880" cy="223773"/>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9D5FA3E7-A582-4C74-9156-F4FE3AEBFEEB}"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400" b="0" i="0" u="none" strike="noStrike" kern="0" cap="none" spc="0" normalizeH="0" baseline="0" noProof="0">
                <a:ln>
                  <a:noFill/>
                </a:ln>
                <a:solidFill>
                  <a:srgbClr val="FF0000"/>
                </a:solidFill>
                <a:effectLst/>
                <a:uLnTx/>
                <a:uFillTx/>
              </a:endParaRPr>
            </a:p>
          </xdr:txBody>
        </xdr:sp>
        <xdr:sp macro="" textlink="OCR①!CK17">
          <xdr:nvSpPr>
            <xdr:cNvPr id="31" name="正方形/長方形 30">
              <a:extLst>
                <a:ext uri="{FF2B5EF4-FFF2-40B4-BE49-F238E27FC236}">
                  <a16:creationId xmlns:a16="http://schemas.microsoft.com/office/drawing/2014/main" id="{00000000-0008-0000-0400-00001F000000}"/>
                </a:ext>
              </a:extLst>
            </xdr:cNvPr>
            <xdr:cNvSpPr/>
          </xdr:nvSpPr>
          <xdr:spPr bwMode="auto">
            <a:xfrm>
              <a:off x="9345832" y="112478"/>
              <a:ext cx="168103" cy="223773"/>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C07E1D9-D204-43D8-ABAB-09BF2533EF59}"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400" b="0" i="0" u="none" strike="noStrike" kern="0" cap="none" spc="0" normalizeH="0" baseline="0" noProof="0">
                <a:ln>
                  <a:noFill/>
                </a:ln>
                <a:solidFill>
                  <a:srgbClr val="FF0000"/>
                </a:solidFill>
                <a:effectLst/>
                <a:uLnTx/>
                <a:uFillTx/>
              </a:endParaRPr>
            </a:p>
          </xdr:txBody>
        </xdr:sp>
        <xdr:sp macro="" textlink="OCR①!CM17">
          <xdr:nvSpPr>
            <xdr:cNvPr id="32" name="正方形/長方形 31">
              <a:extLst>
                <a:ext uri="{FF2B5EF4-FFF2-40B4-BE49-F238E27FC236}">
                  <a16:creationId xmlns:a16="http://schemas.microsoft.com/office/drawing/2014/main" id="{00000000-0008-0000-0400-000020000000}"/>
                </a:ext>
              </a:extLst>
            </xdr:cNvPr>
            <xdr:cNvSpPr/>
          </xdr:nvSpPr>
          <xdr:spPr bwMode="auto">
            <a:xfrm>
              <a:off x="9553489" y="112478"/>
              <a:ext cx="168103" cy="223773"/>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97CFFE44-FF0F-4F52-ACE5-217236300C5F}"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400" b="0" i="0" u="none" strike="noStrike" kern="0" cap="none" spc="0" normalizeH="0" baseline="0" noProof="0">
                <a:ln>
                  <a:noFill/>
                </a:ln>
                <a:solidFill>
                  <a:srgbClr val="FF0000"/>
                </a:solidFill>
                <a:effectLst/>
                <a:uLnTx/>
                <a:uFillTx/>
              </a:endParaRPr>
            </a:p>
          </xdr:txBody>
        </xdr:sp>
        <xdr:sp macro="" textlink="OCR①!CO17">
          <xdr:nvSpPr>
            <xdr:cNvPr id="33" name="正方形/長方形 32">
              <a:extLst>
                <a:ext uri="{FF2B5EF4-FFF2-40B4-BE49-F238E27FC236}">
                  <a16:creationId xmlns:a16="http://schemas.microsoft.com/office/drawing/2014/main" id="{00000000-0008-0000-0400-000021000000}"/>
                </a:ext>
              </a:extLst>
            </xdr:cNvPr>
            <xdr:cNvSpPr/>
          </xdr:nvSpPr>
          <xdr:spPr bwMode="auto">
            <a:xfrm>
              <a:off x="9761146" y="112478"/>
              <a:ext cx="187880" cy="223773"/>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9B4ECD20-8D7B-4BCC-83FD-88DAA2237F6A}"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400" b="0" i="0" u="none" strike="noStrike" kern="0" cap="none" spc="0" normalizeH="0" baseline="0" noProof="0">
                <a:ln>
                  <a:noFill/>
                </a:ln>
                <a:solidFill>
                  <a:srgbClr val="FF0000"/>
                </a:solidFill>
                <a:effectLst/>
                <a:uLnTx/>
                <a:uFillTx/>
              </a:endParaRPr>
            </a:p>
          </xdr:txBody>
        </xdr:sp>
        <xdr:sp macro="" textlink="OCR①!CQ17">
          <xdr:nvSpPr>
            <xdr:cNvPr id="34" name="正方形/長方形 33">
              <a:extLst>
                <a:ext uri="{FF2B5EF4-FFF2-40B4-BE49-F238E27FC236}">
                  <a16:creationId xmlns:a16="http://schemas.microsoft.com/office/drawing/2014/main" id="{00000000-0008-0000-0400-000022000000}"/>
                </a:ext>
              </a:extLst>
            </xdr:cNvPr>
            <xdr:cNvSpPr/>
          </xdr:nvSpPr>
          <xdr:spPr bwMode="auto">
            <a:xfrm>
              <a:off x="9988579" y="112478"/>
              <a:ext cx="168103" cy="223773"/>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F7E952E5-216E-4129-9CE4-EF34BE5C855F}"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400" b="0" i="0" u="none" strike="noStrike" kern="0" cap="none" spc="0" normalizeH="0" baseline="0" noProof="0">
                <a:ln>
                  <a:noFill/>
                </a:ln>
                <a:solidFill>
                  <a:srgbClr val="FF0000"/>
                </a:solidFill>
                <a:effectLst/>
                <a:uLnTx/>
                <a:uFillTx/>
              </a:endParaRPr>
            </a:p>
          </xdr:txBody>
        </xdr:sp>
        <xdr:sp macro="" textlink="">
          <xdr:nvSpPr>
            <xdr:cNvPr id="35" name="正方形/長方形 34">
              <a:extLst>
                <a:ext uri="{FF2B5EF4-FFF2-40B4-BE49-F238E27FC236}">
                  <a16:creationId xmlns:a16="http://schemas.microsoft.com/office/drawing/2014/main" id="{00000000-0008-0000-0400-000023000000}"/>
                </a:ext>
              </a:extLst>
            </xdr:cNvPr>
            <xdr:cNvSpPr/>
          </xdr:nvSpPr>
          <xdr:spPr bwMode="auto">
            <a:xfrm>
              <a:off x="8159222" y="76674"/>
              <a:ext cx="266987" cy="304331"/>
            </a:xfrm>
            <a:prstGeom prst="rect">
              <a:avLst/>
            </a:prstGeom>
            <a:noFill/>
            <a:ln w="190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509BEE4-4E01-476D-9B8A-4CABD06165FD}" type="TxLink">
                <a:rPr kumimoji="1" lang="ja-JP" altLang="en-US" sz="700" b="0" i="0" u="none" strike="noStrike" kern="0" cap="none" spc="0" normalizeH="0" baseline="0" noProof="0">
                  <a:ln>
                    <a:noFill/>
                  </a:ln>
                  <a:solidFill>
                    <a:srgbClr val="008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a:t>
              </a:fld>
              <a:endParaRPr kumimoji="1" lang="ja-JP" altLang="en-US" sz="700" b="0" i="0" u="none" strike="noStrike" kern="0" cap="none" spc="0" normalizeH="0" baseline="0" noProof="0">
                <a:ln>
                  <a:noFill/>
                </a:ln>
                <a:solidFill>
                  <a:srgbClr val="FF0000"/>
                </a:solidFill>
                <a:effectLst/>
                <a:uLnTx/>
                <a:uFillTx/>
              </a:endParaRPr>
            </a:p>
          </xdr:txBody>
        </xdr:sp>
        <xdr:sp macro="" textlink="">
          <xdr:nvSpPr>
            <xdr:cNvPr id="43245" name="正方形/長方形 2">
              <a:extLst>
                <a:ext uri="{FF2B5EF4-FFF2-40B4-BE49-F238E27FC236}">
                  <a16:creationId xmlns:a16="http://schemas.microsoft.com/office/drawing/2014/main" id="{00000000-0008-0000-0400-0000EDA80000}"/>
                </a:ext>
              </a:extLst>
            </xdr:cNvPr>
            <xdr:cNvSpPr>
              <a:spLocks noChangeArrowheads="1"/>
            </xdr:cNvSpPr>
          </xdr:nvSpPr>
          <xdr:spPr bwMode="auto">
            <a:xfrm>
              <a:off x="8155769" y="71436"/>
              <a:ext cx="2040467" cy="300617"/>
            </a:xfrm>
            <a:prstGeom prst="rect">
              <a:avLst/>
            </a:prstGeom>
            <a:noFill/>
            <a:ln w="1905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3246" name="正方形/長方形 3">
              <a:extLst>
                <a:ext uri="{FF2B5EF4-FFF2-40B4-BE49-F238E27FC236}">
                  <a16:creationId xmlns:a16="http://schemas.microsoft.com/office/drawing/2014/main" id="{00000000-0008-0000-0400-0000EEA80000}"/>
                </a:ext>
              </a:extLst>
            </xdr:cNvPr>
            <xdr:cNvSpPr>
              <a:spLocks noChangeArrowheads="1"/>
            </xdr:cNvSpPr>
          </xdr:nvSpPr>
          <xdr:spPr bwMode="auto">
            <a:xfrm>
              <a:off x="9957678" y="121606"/>
              <a:ext cx="36455" cy="224158"/>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43247" name="正方形/長方形 37">
              <a:extLst>
                <a:ext uri="{FF2B5EF4-FFF2-40B4-BE49-F238E27FC236}">
                  <a16:creationId xmlns:a16="http://schemas.microsoft.com/office/drawing/2014/main" id="{00000000-0008-0000-0400-0000EFA80000}"/>
                </a:ext>
              </a:extLst>
            </xdr:cNvPr>
            <xdr:cNvSpPr>
              <a:spLocks noChangeArrowheads="1"/>
            </xdr:cNvSpPr>
          </xdr:nvSpPr>
          <xdr:spPr bwMode="auto">
            <a:xfrm>
              <a:off x="9080779" y="112622"/>
              <a:ext cx="36455" cy="224158"/>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grpSp>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7080250" y="52916"/>
            <a:ext cx="410426" cy="3598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8000"/>
                </a:solidFill>
                <a:latin typeface="ＭＳ Ｐ明朝" panose="02020600040205080304" pitchFamily="18" charset="-128"/>
                <a:ea typeface="ＭＳ Ｐ明朝" panose="02020600040205080304" pitchFamily="18" charset="-128"/>
              </a:rPr>
              <a:t>整理</a:t>
            </a:r>
          </a:p>
          <a:p>
            <a:pPr algn="ctr"/>
            <a:r>
              <a:rPr kumimoji="1" lang="ja-JP" altLang="en-US" sz="700">
                <a:solidFill>
                  <a:srgbClr val="008000"/>
                </a:solidFill>
                <a:latin typeface="ＭＳ Ｐ明朝" panose="02020600040205080304" pitchFamily="18" charset="-128"/>
                <a:ea typeface="ＭＳ Ｐ明朝" panose="02020600040205080304" pitchFamily="18" charset="-128"/>
              </a:rPr>
              <a:t>番号</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5&#24180;&#35352;&#24115;&#32076;&#36027;&#24115;50&#12467;&#12540;&#124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①"/>
      <sheetName val="②"/>
      <sheetName val="③"/>
      <sheetName val="④"/>
      <sheetName val="⑤"/>
      <sheetName val="⑥"/>
      <sheetName val="経費集計"/>
      <sheetName val="売上1"/>
      <sheetName val="売上2"/>
      <sheetName val="売上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control" Target="../activeX/activeX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M70"/>
  <sheetViews>
    <sheetView showGridLines="0" showZeros="0" tabSelected="1" zoomScale="90" zoomScaleNormal="90" zoomScaleSheetLayoutView="50" workbookViewId="0">
      <selection activeCell="AF158" sqref="AF158"/>
    </sheetView>
  </sheetViews>
  <sheetFormatPr defaultRowHeight="13.5" x14ac:dyDescent="0.15"/>
  <cols>
    <col min="1" max="1" width="6.875" style="224" customWidth="1"/>
    <col min="2" max="2" width="3.75" style="224" customWidth="1"/>
    <col min="3" max="3" width="2.75" style="224" customWidth="1"/>
    <col min="4" max="4" width="2.875" style="224" customWidth="1"/>
    <col min="5" max="5" width="3.375" style="224" customWidth="1"/>
    <col min="6" max="6" width="2.625" style="224" customWidth="1"/>
    <col min="7" max="7" width="3.75" style="224" customWidth="1"/>
    <col min="8" max="8" width="6" style="224" customWidth="1"/>
    <col min="9" max="9" width="2.125" style="224" customWidth="1"/>
    <col min="10" max="10" width="3" style="224" customWidth="1"/>
    <col min="11" max="11" width="9.125" style="224" customWidth="1"/>
    <col min="12" max="12" width="7.125" style="224" customWidth="1"/>
    <col min="13" max="13" width="8.875" style="224" customWidth="1"/>
    <col min="14" max="14" width="2.25" style="224" customWidth="1"/>
    <col min="15" max="15" width="2.625" style="224" customWidth="1"/>
    <col min="16" max="16" width="0.875" style="224" customWidth="1"/>
    <col min="17" max="17" width="2.25" style="224" customWidth="1"/>
    <col min="18" max="18" width="6.75" style="224" customWidth="1"/>
    <col min="19" max="19" width="7.625" style="224" customWidth="1"/>
    <col min="20" max="20" width="4.5" style="224" customWidth="1"/>
    <col min="21" max="22" width="2.875" style="224" customWidth="1"/>
    <col min="23" max="23" width="3.25" style="224" customWidth="1"/>
    <col min="24" max="24" width="3" style="224" customWidth="1"/>
    <col min="25" max="25" width="3.375" style="224" customWidth="1"/>
    <col min="26" max="26" width="4.25" style="224" customWidth="1"/>
    <col min="27" max="27" width="3.375" style="224" customWidth="1"/>
    <col min="28" max="28" width="3.625" style="224" customWidth="1"/>
    <col min="29" max="29" width="4.125" style="224" customWidth="1"/>
    <col min="30" max="30" width="2.125" style="224" customWidth="1"/>
    <col min="31" max="31" width="5.125" style="224" customWidth="1"/>
    <col min="32" max="32" width="5.375" style="224" customWidth="1"/>
    <col min="33" max="33" width="7.625" style="224" customWidth="1"/>
    <col min="34" max="34" width="17.875" style="224" customWidth="1"/>
    <col min="35" max="35" width="3.75" style="224" customWidth="1"/>
    <col min="36" max="16384" width="9" style="224"/>
  </cols>
  <sheetData>
    <row r="1" spans="1:39" ht="23.25" customHeight="1" x14ac:dyDescent="0.15">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row>
    <row r="2" spans="1:39" ht="27.75" customHeight="1" x14ac:dyDescent="0.25">
      <c r="A2" s="330"/>
      <c r="B2" s="330"/>
      <c r="C2" s="330"/>
      <c r="D2" s="330"/>
      <c r="E2" s="330"/>
      <c r="F2" s="330"/>
      <c r="G2" s="330"/>
      <c r="H2" s="330"/>
      <c r="I2" s="330"/>
      <c r="J2" s="330"/>
      <c r="K2" s="330"/>
      <c r="L2" s="402" t="s">
        <v>320</v>
      </c>
      <c r="M2" s="403" t="s">
        <v>371</v>
      </c>
      <c r="N2" s="402" t="s">
        <v>213</v>
      </c>
      <c r="O2" s="404"/>
      <c r="P2" s="404"/>
      <c r="Q2" s="404"/>
      <c r="R2" s="404"/>
      <c r="S2" s="404"/>
      <c r="T2" s="404"/>
      <c r="U2" s="404"/>
      <c r="V2" s="404"/>
      <c r="W2" s="404"/>
      <c r="X2" s="404"/>
      <c r="Y2" s="404"/>
      <c r="Z2" s="404"/>
      <c r="AA2" s="348" t="s">
        <v>3</v>
      </c>
      <c r="AB2" s="404"/>
      <c r="AC2" s="331"/>
      <c r="AD2" s="330"/>
      <c r="AE2" s="332"/>
      <c r="AF2" s="332"/>
      <c r="AG2" s="332"/>
      <c r="AH2" s="332"/>
      <c r="AI2" s="330"/>
      <c r="AJ2" s="330"/>
      <c r="AK2" s="330"/>
      <c r="AL2" s="330"/>
      <c r="AM2" s="330"/>
    </row>
    <row r="3" spans="1:39" ht="12" customHeight="1" x14ac:dyDescent="0.25">
      <c r="A3" s="330"/>
      <c r="B3" s="330"/>
      <c r="C3" s="330"/>
      <c r="D3" s="330"/>
      <c r="E3" s="330"/>
      <c r="F3" s="330"/>
      <c r="G3" s="330"/>
      <c r="H3" s="330"/>
      <c r="I3" s="330"/>
      <c r="J3" s="330"/>
      <c r="K3" s="330"/>
      <c r="L3" s="333"/>
      <c r="M3" s="333"/>
      <c r="N3" s="333"/>
      <c r="O3" s="333"/>
      <c r="P3" s="333"/>
      <c r="Q3" s="333"/>
      <c r="R3" s="333"/>
      <c r="S3" s="333"/>
      <c r="T3" s="333"/>
      <c r="U3" s="333"/>
      <c r="V3" s="333"/>
      <c r="W3" s="333"/>
      <c r="X3" s="333"/>
      <c r="Y3" s="333"/>
      <c r="Z3" s="333"/>
      <c r="AA3" s="333"/>
      <c r="AB3" s="334"/>
      <c r="AC3" s="334"/>
      <c r="AD3" s="334"/>
      <c r="AE3" s="334"/>
      <c r="AF3" s="334"/>
      <c r="AG3" s="334"/>
      <c r="AH3" s="335"/>
      <c r="AI3" s="330"/>
      <c r="AJ3" s="330"/>
      <c r="AK3" s="330"/>
      <c r="AL3" s="330"/>
      <c r="AM3" s="330"/>
    </row>
    <row r="4" spans="1:39" ht="18.75" customHeight="1" x14ac:dyDescent="0.15">
      <c r="A4" s="330"/>
      <c r="B4" s="330"/>
      <c r="C4" s="330"/>
      <c r="D4" s="330"/>
      <c r="E4" s="330"/>
      <c r="F4" s="336"/>
      <c r="G4" s="330"/>
      <c r="H4" s="330"/>
      <c r="I4" s="330"/>
      <c r="J4" s="330"/>
      <c r="K4" s="330"/>
      <c r="L4" s="517" t="s">
        <v>4</v>
      </c>
      <c r="M4" s="449" t="s">
        <v>285</v>
      </c>
      <c r="N4" s="449"/>
      <c r="O4" s="449"/>
      <c r="P4" s="449"/>
      <c r="Q4" s="449"/>
      <c r="R4" s="449"/>
      <c r="S4" s="449"/>
      <c r="T4" s="449"/>
      <c r="U4" s="449"/>
      <c r="V4" s="449"/>
      <c r="W4" s="458" t="s">
        <v>5</v>
      </c>
      <c r="X4" s="458"/>
      <c r="Y4" s="458"/>
      <c r="Z4" s="461" t="str">
        <f>PHONETIC(Z5)</f>
        <v>コクゼイ　タロウ</v>
      </c>
      <c r="AA4" s="462"/>
      <c r="AB4" s="462"/>
      <c r="AC4" s="462"/>
      <c r="AD4" s="462"/>
      <c r="AE4" s="433"/>
      <c r="AF4" s="469" t="s">
        <v>6</v>
      </c>
      <c r="AG4" s="337" t="s">
        <v>2</v>
      </c>
      <c r="AH4" s="457"/>
      <c r="AI4" s="330"/>
      <c r="AJ4" s="330"/>
      <c r="AK4" s="330"/>
      <c r="AL4" s="330"/>
      <c r="AM4" s="330"/>
    </row>
    <row r="5" spans="1:39" ht="15.75" customHeight="1" x14ac:dyDescent="0.15">
      <c r="A5" s="330"/>
      <c r="B5" s="330"/>
      <c r="C5" s="330"/>
      <c r="D5" s="330"/>
      <c r="E5" s="330"/>
      <c r="F5" s="330"/>
      <c r="G5" s="330"/>
      <c r="H5" s="330"/>
      <c r="I5" s="330"/>
      <c r="J5" s="330"/>
      <c r="K5" s="330"/>
      <c r="L5" s="518"/>
      <c r="M5" s="450"/>
      <c r="N5" s="450"/>
      <c r="O5" s="450"/>
      <c r="P5" s="450"/>
      <c r="Q5" s="450"/>
      <c r="R5" s="450"/>
      <c r="S5" s="450"/>
      <c r="T5" s="450"/>
      <c r="U5" s="450"/>
      <c r="V5" s="450"/>
      <c r="W5" s="467" t="s">
        <v>173</v>
      </c>
      <c r="X5" s="467"/>
      <c r="Y5" s="467"/>
      <c r="Z5" s="463" t="s">
        <v>283</v>
      </c>
      <c r="AA5" s="464"/>
      <c r="AB5" s="464"/>
      <c r="AC5" s="464"/>
      <c r="AD5" s="464"/>
      <c r="AE5" s="434"/>
      <c r="AF5" s="469"/>
      <c r="AG5" s="338" t="s">
        <v>7</v>
      </c>
      <c r="AH5" s="457"/>
      <c r="AI5" s="330"/>
      <c r="AJ5" s="330"/>
      <c r="AK5" s="330"/>
      <c r="AL5" s="330"/>
      <c r="AM5" s="330"/>
    </row>
    <row r="6" spans="1:39" ht="15.75" customHeight="1" x14ac:dyDescent="0.15">
      <c r="A6" s="330"/>
      <c r="B6" s="330"/>
      <c r="C6" s="330"/>
      <c r="D6" s="330"/>
      <c r="E6" s="330"/>
      <c r="F6" s="330"/>
      <c r="G6" s="330"/>
      <c r="H6" s="330"/>
      <c r="I6" s="330"/>
      <c r="J6" s="330"/>
      <c r="K6" s="330"/>
      <c r="L6" s="518"/>
      <c r="M6" s="450"/>
      <c r="N6" s="450"/>
      <c r="O6" s="450"/>
      <c r="P6" s="450"/>
      <c r="Q6" s="450"/>
      <c r="R6" s="450"/>
      <c r="S6" s="450"/>
      <c r="T6" s="450"/>
      <c r="U6" s="450"/>
      <c r="V6" s="450"/>
      <c r="W6" s="468"/>
      <c r="X6" s="468"/>
      <c r="Y6" s="468"/>
      <c r="Z6" s="465"/>
      <c r="AA6" s="466"/>
      <c r="AB6" s="466"/>
      <c r="AC6" s="466"/>
      <c r="AD6" s="466"/>
      <c r="AE6" s="435"/>
      <c r="AF6" s="469"/>
      <c r="AG6" s="475" t="s">
        <v>8</v>
      </c>
      <c r="AH6" s="457"/>
      <c r="AI6" s="330"/>
      <c r="AJ6" s="330"/>
      <c r="AK6" s="330"/>
      <c r="AL6" s="330"/>
      <c r="AM6" s="330"/>
    </row>
    <row r="7" spans="1:39" ht="10.5" customHeight="1" x14ac:dyDescent="0.15">
      <c r="A7" s="330"/>
      <c r="B7" s="330"/>
      <c r="C7" s="330"/>
      <c r="D7" s="330"/>
      <c r="E7" s="330"/>
      <c r="F7" s="330"/>
      <c r="G7" s="330"/>
      <c r="H7" s="330"/>
      <c r="I7" s="330"/>
      <c r="J7" s="330"/>
      <c r="K7" s="339"/>
      <c r="L7" s="518" t="s">
        <v>9</v>
      </c>
      <c r="M7" s="450" t="s">
        <v>365</v>
      </c>
      <c r="N7" s="450"/>
      <c r="O7" s="450"/>
      <c r="P7" s="450"/>
      <c r="Q7" s="450"/>
      <c r="R7" s="450"/>
      <c r="S7" s="450"/>
      <c r="T7" s="450"/>
      <c r="U7" s="450"/>
      <c r="V7" s="450"/>
      <c r="W7" s="483" t="s">
        <v>10</v>
      </c>
      <c r="X7" s="483"/>
      <c r="Y7" s="483"/>
      <c r="Z7" s="479" t="s">
        <v>280</v>
      </c>
      <c r="AA7" s="479"/>
      <c r="AB7" s="479"/>
      <c r="AC7" s="479"/>
      <c r="AD7" s="479"/>
      <c r="AE7" s="480"/>
      <c r="AF7" s="469"/>
      <c r="AG7" s="475"/>
      <c r="AH7" s="457"/>
      <c r="AI7" s="330"/>
      <c r="AJ7" s="330"/>
      <c r="AK7" s="330"/>
      <c r="AL7" s="330"/>
      <c r="AM7" s="330"/>
    </row>
    <row r="8" spans="1:39" ht="12" customHeight="1" x14ac:dyDescent="0.15">
      <c r="A8" s="330"/>
      <c r="B8" s="330"/>
      <c r="C8" s="330"/>
      <c r="D8" s="330"/>
      <c r="E8" s="330"/>
      <c r="F8" s="330"/>
      <c r="G8" s="330"/>
      <c r="H8" s="330"/>
      <c r="I8" s="330"/>
      <c r="J8" s="330"/>
      <c r="K8" s="330"/>
      <c r="L8" s="518"/>
      <c r="M8" s="450"/>
      <c r="N8" s="450"/>
      <c r="O8" s="450"/>
      <c r="P8" s="450"/>
      <c r="Q8" s="450"/>
      <c r="R8" s="450"/>
      <c r="S8" s="450"/>
      <c r="T8" s="450"/>
      <c r="U8" s="450"/>
      <c r="V8" s="450"/>
      <c r="W8" s="484"/>
      <c r="X8" s="484"/>
      <c r="Y8" s="484"/>
      <c r="Z8" s="479"/>
      <c r="AA8" s="479"/>
      <c r="AB8" s="479"/>
      <c r="AC8" s="479"/>
      <c r="AD8" s="479"/>
      <c r="AE8" s="480"/>
      <c r="AF8" s="469"/>
      <c r="AG8" s="475"/>
      <c r="AH8" s="457"/>
      <c r="AI8" s="330"/>
      <c r="AJ8" s="330"/>
      <c r="AK8" s="330"/>
      <c r="AL8" s="330"/>
      <c r="AM8" s="330"/>
    </row>
    <row r="9" spans="1:39" ht="13.5" customHeight="1" x14ac:dyDescent="0.15">
      <c r="A9" s="330"/>
      <c r="B9" s="330"/>
      <c r="C9" s="330"/>
      <c r="D9" s="330"/>
      <c r="E9" s="330"/>
      <c r="F9" s="330"/>
      <c r="G9" s="330"/>
      <c r="H9" s="330"/>
      <c r="I9" s="330"/>
      <c r="J9" s="330"/>
      <c r="K9" s="330"/>
      <c r="L9" s="518"/>
      <c r="M9" s="450"/>
      <c r="N9" s="450"/>
      <c r="O9" s="450"/>
      <c r="P9" s="450"/>
      <c r="Q9" s="450"/>
      <c r="R9" s="450"/>
      <c r="S9" s="450"/>
      <c r="T9" s="450"/>
      <c r="U9" s="450"/>
      <c r="V9" s="450"/>
      <c r="W9" s="459" t="s">
        <v>11</v>
      </c>
      <c r="X9" s="459"/>
      <c r="Y9" s="459"/>
      <c r="Z9" s="479"/>
      <c r="AA9" s="479"/>
      <c r="AB9" s="479"/>
      <c r="AC9" s="479"/>
      <c r="AD9" s="479"/>
      <c r="AE9" s="480"/>
      <c r="AF9" s="469"/>
      <c r="AG9" s="337" t="s">
        <v>12</v>
      </c>
      <c r="AH9" s="457"/>
      <c r="AI9" s="330"/>
      <c r="AJ9" s="330"/>
      <c r="AK9" s="330"/>
      <c r="AL9" s="330"/>
      <c r="AM9" s="330"/>
    </row>
    <row r="10" spans="1:39" ht="17.25" customHeight="1" x14ac:dyDescent="0.15">
      <c r="A10" s="330"/>
      <c r="B10" s="330"/>
      <c r="C10" s="330"/>
      <c r="D10" s="330"/>
      <c r="E10" s="330"/>
      <c r="F10" s="330"/>
      <c r="G10" s="330"/>
      <c r="H10" s="330"/>
      <c r="I10" s="330"/>
      <c r="J10" s="330"/>
      <c r="K10" s="330"/>
      <c r="L10" s="528"/>
      <c r="M10" s="451"/>
      <c r="N10" s="451"/>
      <c r="O10" s="451"/>
      <c r="P10" s="451"/>
      <c r="Q10" s="451"/>
      <c r="R10" s="451"/>
      <c r="S10" s="451"/>
      <c r="T10" s="451"/>
      <c r="U10" s="451"/>
      <c r="V10" s="451"/>
      <c r="W10" s="460"/>
      <c r="X10" s="460"/>
      <c r="Y10" s="460"/>
      <c r="Z10" s="481"/>
      <c r="AA10" s="481"/>
      <c r="AB10" s="481"/>
      <c r="AC10" s="481"/>
      <c r="AD10" s="481"/>
      <c r="AE10" s="482"/>
      <c r="AF10" s="469"/>
      <c r="AG10" s="338" t="s">
        <v>13</v>
      </c>
      <c r="AH10" s="457"/>
      <c r="AI10" s="330"/>
      <c r="AJ10" s="330"/>
      <c r="AK10" s="330"/>
      <c r="AL10" s="330"/>
      <c r="AM10" s="330"/>
    </row>
    <row r="11" spans="1:39" ht="20.25" customHeight="1" x14ac:dyDescent="0.15">
      <c r="A11" s="330"/>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330"/>
      <c r="AM11" s="330"/>
    </row>
    <row r="12" spans="1:39" ht="10.5" customHeight="1" x14ac:dyDescent="0.15">
      <c r="A12" s="340"/>
      <c r="B12" s="340"/>
      <c r="C12" s="336"/>
      <c r="D12" s="336"/>
      <c r="E12" s="336"/>
      <c r="F12" s="336"/>
      <c r="G12" s="336"/>
      <c r="H12" s="341"/>
      <c r="I12" s="330"/>
      <c r="J12" s="330"/>
      <c r="K12" s="330"/>
      <c r="L12" s="330"/>
      <c r="M12" s="330"/>
      <c r="N12" s="330"/>
      <c r="O12" s="330"/>
      <c r="P12" s="330"/>
      <c r="Q12" s="330"/>
      <c r="R12" s="330"/>
      <c r="S12" s="330"/>
      <c r="T12" s="330"/>
      <c r="U12" s="330"/>
      <c r="V12" s="330"/>
      <c r="W12" s="330"/>
      <c r="X12" s="330"/>
      <c r="Y12" s="330"/>
      <c r="Z12" s="330"/>
      <c r="AA12" s="330"/>
      <c r="AB12" s="330"/>
      <c r="AC12" s="330"/>
      <c r="AD12" s="330"/>
      <c r="AE12" s="488"/>
      <c r="AF12" s="330"/>
      <c r="AG12" s="471" t="s">
        <v>281</v>
      </c>
      <c r="AH12" s="472"/>
      <c r="AI12" s="330"/>
      <c r="AJ12" s="330"/>
      <c r="AK12" s="330"/>
      <c r="AL12" s="330"/>
      <c r="AM12" s="330"/>
    </row>
    <row r="13" spans="1:39" ht="12.75" customHeight="1" x14ac:dyDescent="0.2">
      <c r="A13" s="525" t="s">
        <v>320</v>
      </c>
      <c r="B13" s="525"/>
      <c r="C13" s="323" t="s">
        <v>372</v>
      </c>
      <c r="D13" s="342" t="s">
        <v>14</v>
      </c>
      <c r="E13" s="323" t="s">
        <v>226</v>
      </c>
      <c r="F13" s="342" t="s">
        <v>15</v>
      </c>
      <c r="G13" s="323" t="s">
        <v>274</v>
      </c>
      <c r="H13" s="343" t="s">
        <v>16</v>
      </c>
      <c r="I13" s="330"/>
      <c r="J13" s="330"/>
      <c r="K13" s="344"/>
      <c r="L13" s="344"/>
      <c r="M13" s="344"/>
      <c r="N13" s="344"/>
      <c r="O13" s="344"/>
      <c r="P13" s="344"/>
      <c r="Q13" s="344"/>
      <c r="R13" s="344"/>
      <c r="S13" s="344"/>
      <c r="T13" s="330"/>
      <c r="U13" s="330"/>
      <c r="V13" s="330"/>
      <c r="W13" s="330"/>
      <c r="X13" s="330"/>
      <c r="Y13" s="330"/>
      <c r="Z13" s="330"/>
      <c r="AA13" s="330"/>
      <c r="AB13" s="330"/>
      <c r="AC13" s="330"/>
      <c r="AD13" s="330"/>
      <c r="AE13" s="488"/>
      <c r="AF13" s="330"/>
      <c r="AG13" s="473"/>
      <c r="AH13" s="474"/>
      <c r="AI13" s="330"/>
      <c r="AJ13" s="330"/>
      <c r="AK13" s="330"/>
      <c r="AL13" s="330"/>
      <c r="AM13" s="330"/>
    </row>
    <row r="14" spans="1:39" ht="25.5" customHeight="1" x14ac:dyDescent="0.2">
      <c r="A14" s="345"/>
      <c r="B14" s="345"/>
      <c r="C14" s="346"/>
      <c r="D14" s="346"/>
      <c r="E14" s="346"/>
      <c r="F14" s="346"/>
      <c r="G14" s="346"/>
      <c r="H14" s="347"/>
      <c r="I14" s="330"/>
      <c r="J14" s="330"/>
      <c r="K14" s="470" t="s">
        <v>212</v>
      </c>
      <c r="L14" s="470"/>
      <c r="M14" s="470"/>
      <c r="N14" s="470"/>
      <c r="O14" s="470"/>
      <c r="P14" s="470"/>
      <c r="Q14" s="470"/>
      <c r="R14" s="470"/>
      <c r="S14" s="455" t="s">
        <v>263</v>
      </c>
      <c r="T14" s="455"/>
      <c r="U14" s="182" t="s">
        <v>262</v>
      </c>
      <c r="V14" s="405" t="s">
        <v>259</v>
      </c>
      <c r="W14" s="182" t="s">
        <v>262</v>
      </c>
      <c r="X14" s="405" t="s">
        <v>182</v>
      </c>
      <c r="Y14" s="405" t="s">
        <v>261</v>
      </c>
      <c r="Z14" s="182" t="s">
        <v>260</v>
      </c>
      <c r="AA14" s="405" t="s">
        <v>259</v>
      </c>
      <c r="AB14" s="182" t="s">
        <v>258</v>
      </c>
      <c r="AC14" s="405" t="s">
        <v>255</v>
      </c>
      <c r="AD14" s="348"/>
      <c r="AE14" s="330"/>
      <c r="AF14" s="330"/>
      <c r="AG14" s="330"/>
      <c r="AH14" s="330"/>
      <c r="AI14" s="330"/>
      <c r="AJ14" s="330"/>
      <c r="AK14" s="330"/>
      <c r="AL14" s="330"/>
      <c r="AM14" s="330"/>
    </row>
    <row r="15" spans="1:39" ht="9" customHeight="1" x14ac:dyDescent="0.15">
      <c r="A15" s="330"/>
      <c r="B15" s="330"/>
      <c r="C15" s="330"/>
      <c r="D15" s="330"/>
      <c r="E15" s="330"/>
      <c r="F15" s="330"/>
      <c r="G15" s="330"/>
      <c r="H15" s="330"/>
      <c r="I15" s="330"/>
      <c r="J15" s="330"/>
      <c r="K15" s="349"/>
      <c r="L15" s="349"/>
      <c r="M15" s="349"/>
      <c r="N15" s="349"/>
      <c r="O15" s="349"/>
      <c r="P15" s="349"/>
      <c r="Q15" s="349"/>
      <c r="R15" s="349"/>
      <c r="S15" s="349"/>
      <c r="T15" s="350"/>
      <c r="U15" s="351"/>
      <c r="V15" s="350"/>
      <c r="W15" s="351"/>
      <c r="X15" s="350"/>
      <c r="Y15" s="351"/>
      <c r="Z15" s="350"/>
      <c r="AA15" s="351"/>
      <c r="AB15" s="350"/>
      <c r="AC15" s="350"/>
      <c r="AD15" s="352"/>
      <c r="AE15" s="330"/>
      <c r="AF15" s="330"/>
      <c r="AG15" s="330"/>
      <c r="AH15" s="330"/>
      <c r="AI15" s="330"/>
      <c r="AJ15" s="330"/>
      <c r="AK15" s="330"/>
      <c r="AL15" s="330"/>
      <c r="AM15" s="330"/>
    </row>
    <row r="16" spans="1:39" ht="21.75" customHeight="1" x14ac:dyDescent="0.15">
      <c r="A16" s="330"/>
      <c r="B16" s="521" t="s">
        <v>17</v>
      </c>
      <c r="C16" s="490"/>
      <c r="D16" s="490"/>
      <c r="E16" s="490"/>
      <c r="F16" s="490"/>
      <c r="G16" s="490"/>
      <c r="H16" s="490"/>
      <c r="I16" s="490"/>
      <c r="J16" s="490"/>
      <c r="K16" s="453" t="s">
        <v>18</v>
      </c>
      <c r="L16" s="454"/>
      <c r="M16" s="454"/>
      <c r="N16" s="353"/>
      <c r="O16" s="521" t="s">
        <v>19</v>
      </c>
      <c r="P16" s="522"/>
      <c r="Q16" s="522"/>
      <c r="R16" s="522"/>
      <c r="S16" s="522"/>
      <c r="T16" s="522"/>
      <c r="U16" s="522"/>
      <c r="V16" s="522"/>
      <c r="W16" s="490" t="s">
        <v>20</v>
      </c>
      <c r="X16" s="490"/>
      <c r="Y16" s="490"/>
      <c r="Z16" s="490"/>
      <c r="AA16" s="490"/>
      <c r="AB16" s="490"/>
      <c r="AC16" s="490"/>
      <c r="AD16" s="491"/>
      <c r="AE16" s="330"/>
      <c r="AF16" s="330"/>
      <c r="AG16" s="330"/>
      <c r="AH16" s="330"/>
      <c r="AI16" s="330"/>
      <c r="AJ16" s="330"/>
      <c r="AK16" s="330"/>
      <c r="AL16" s="330"/>
      <c r="AM16" s="330"/>
    </row>
    <row r="17" spans="1:39" ht="39" customHeight="1" x14ac:dyDescent="0.15">
      <c r="A17" s="330"/>
      <c r="B17" s="523" t="s">
        <v>21</v>
      </c>
      <c r="C17" s="354"/>
      <c r="D17" s="447" t="s">
        <v>22</v>
      </c>
      <c r="E17" s="447"/>
      <c r="F17" s="447"/>
      <c r="G17" s="447"/>
      <c r="H17" s="447"/>
      <c r="I17" s="355"/>
      <c r="J17" s="356" t="s">
        <v>23</v>
      </c>
      <c r="K17" s="452">
        <f>②!V41</f>
        <v>14340000</v>
      </c>
      <c r="L17" s="452"/>
      <c r="M17" s="452"/>
      <c r="N17" s="357"/>
      <c r="O17" s="502" t="s">
        <v>24</v>
      </c>
      <c r="P17" s="503"/>
      <c r="Q17" s="358"/>
      <c r="R17" s="519"/>
      <c r="S17" s="519"/>
      <c r="T17" s="519"/>
      <c r="U17" s="359"/>
      <c r="V17" s="356" t="s">
        <v>25</v>
      </c>
      <c r="W17" s="448"/>
      <c r="X17" s="448"/>
      <c r="Y17" s="448"/>
      <c r="Z17" s="448"/>
      <c r="AA17" s="448"/>
      <c r="AB17" s="448"/>
      <c r="AC17" s="448"/>
      <c r="AD17" s="360"/>
      <c r="AE17" s="330"/>
      <c r="AF17" s="330"/>
      <c r="AG17" s="330"/>
      <c r="AH17" s="330"/>
      <c r="AI17" s="330"/>
      <c r="AJ17" s="330"/>
      <c r="AK17" s="330"/>
      <c r="AL17" s="330"/>
      <c r="AM17" s="330"/>
    </row>
    <row r="18" spans="1:39" ht="21.75" customHeight="1" x14ac:dyDescent="0.15">
      <c r="A18" s="330"/>
      <c r="B18" s="524"/>
      <c r="C18" s="330"/>
      <c r="D18" s="499" t="s">
        <v>26</v>
      </c>
      <c r="E18" s="499"/>
      <c r="F18" s="499"/>
      <c r="G18" s="499"/>
      <c r="H18" s="499"/>
      <c r="I18" s="330"/>
      <c r="J18" s="495" t="s">
        <v>27</v>
      </c>
      <c r="K18" s="489">
        <v>610000</v>
      </c>
      <c r="L18" s="489"/>
      <c r="M18" s="489"/>
      <c r="N18" s="361"/>
      <c r="O18" s="504"/>
      <c r="P18" s="505"/>
      <c r="Q18" s="362"/>
      <c r="R18" s="520"/>
      <c r="S18" s="520"/>
      <c r="T18" s="520"/>
      <c r="U18" s="363"/>
      <c r="V18" s="495" t="s">
        <v>28</v>
      </c>
      <c r="W18" s="489"/>
      <c r="X18" s="489"/>
      <c r="Y18" s="489"/>
      <c r="Z18" s="489"/>
      <c r="AA18" s="489"/>
      <c r="AB18" s="489"/>
      <c r="AC18" s="489"/>
      <c r="AD18" s="364"/>
      <c r="AE18" s="330"/>
      <c r="AF18" s="330"/>
      <c r="AG18" s="330"/>
      <c r="AH18" s="330"/>
      <c r="AI18" s="330"/>
      <c r="AJ18" s="330"/>
      <c r="AK18" s="330"/>
      <c r="AL18" s="330"/>
      <c r="AM18" s="330"/>
    </row>
    <row r="19" spans="1:39" ht="21.75" customHeight="1" x14ac:dyDescent="0.15">
      <c r="A19" s="330"/>
      <c r="B19" s="524"/>
      <c r="C19" s="330"/>
      <c r="D19" s="529" t="s">
        <v>29</v>
      </c>
      <c r="E19" s="529"/>
      <c r="F19" s="529"/>
      <c r="G19" s="529"/>
      <c r="H19" s="529"/>
      <c r="I19" s="330"/>
      <c r="J19" s="495"/>
      <c r="K19" s="489"/>
      <c r="L19" s="489"/>
      <c r="M19" s="489"/>
      <c r="N19" s="361"/>
      <c r="O19" s="504"/>
      <c r="P19" s="505"/>
      <c r="Q19" s="362"/>
      <c r="R19" s="520"/>
      <c r="S19" s="520"/>
      <c r="T19" s="520"/>
      <c r="U19" s="363"/>
      <c r="V19" s="495"/>
      <c r="W19" s="489"/>
      <c r="X19" s="489"/>
      <c r="Y19" s="489"/>
      <c r="Z19" s="489"/>
      <c r="AA19" s="489"/>
      <c r="AB19" s="489"/>
      <c r="AC19" s="489"/>
      <c r="AD19" s="364"/>
      <c r="AE19" s="330"/>
      <c r="AF19" s="330"/>
      <c r="AG19" s="330"/>
      <c r="AH19" s="330"/>
      <c r="AI19" s="330"/>
      <c r="AJ19" s="330"/>
      <c r="AK19" s="330"/>
      <c r="AL19" s="330"/>
      <c r="AM19" s="330"/>
    </row>
    <row r="20" spans="1:39" ht="38.25" customHeight="1" x14ac:dyDescent="0.15">
      <c r="A20" s="330"/>
      <c r="B20" s="524"/>
      <c r="C20" s="365"/>
      <c r="D20" s="497"/>
      <c r="E20" s="497"/>
      <c r="F20" s="497"/>
      <c r="G20" s="497"/>
      <c r="H20" s="497"/>
      <c r="I20" s="366"/>
      <c r="J20" s="367" t="s">
        <v>30</v>
      </c>
      <c r="K20" s="496">
        <v>0</v>
      </c>
      <c r="L20" s="496"/>
      <c r="M20" s="496"/>
      <c r="N20" s="368"/>
      <c r="O20" s="504"/>
      <c r="P20" s="505"/>
      <c r="Q20" s="358"/>
      <c r="R20" s="519"/>
      <c r="S20" s="519"/>
      <c r="T20" s="519"/>
      <c r="U20" s="359"/>
      <c r="V20" s="356" t="s">
        <v>31</v>
      </c>
      <c r="W20" s="448">
        <v>0</v>
      </c>
      <c r="X20" s="448"/>
      <c r="Y20" s="448"/>
      <c r="Z20" s="448"/>
      <c r="AA20" s="448"/>
      <c r="AB20" s="448"/>
      <c r="AC20" s="448"/>
      <c r="AD20" s="369"/>
      <c r="AE20" s="330"/>
      <c r="AF20" s="330"/>
      <c r="AG20" s="330"/>
      <c r="AH20" s="330"/>
      <c r="AI20" s="330"/>
      <c r="AJ20" s="330"/>
      <c r="AK20" s="330"/>
      <c r="AL20" s="330"/>
      <c r="AM20" s="330"/>
    </row>
    <row r="21" spans="1:39" ht="38.25" customHeight="1" thickBot="1" x14ac:dyDescent="0.2">
      <c r="A21" s="330"/>
      <c r="B21" s="524"/>
      <c r="C21" s="330"/>
      <c r="D21" s="486" t="s">
        <v>32</v>
      </c>
      <c r="E21" s="486"/>
      <c r="F21" s="486"/>
      <c r="G21" s="486"/>
      <c r="H21" s="486"/>
      <c r="I21" s="330"/>
      <c r="J21" s="370" t="s">
        <v>33</v>
      </c>
      <c r="K21" s="456">
        <f>K17+K18+K20</f>
        <v>14950000</v>
      </c>
      <c r="L21" s="456"/>
      <c r="M21" s="456"/>
      <c r="N21" s="371"/>
      <c r="O21" s="504"/>
      <c r="P21" s="505"/>
      <c r="Q21" s="362"/>
      <c r="R21" s="520"/>
      <c r="S21" s="520"/>
      <c r="T21" s="520"/>
      <c r="U21" s="363"/>
      <c r="V21" s="372" t="s">
        <v>34</v>
      </c>
      <c r="W21" s="489">
        <v>0</v>
      </c>
      <c r="X21" s="489"/>
      <c r="Y21" s="489"/>
      <c r="Z21" s="489"/>
      <c r="AA21" s="489"/>
      <c r="AB21" s="489"/>
      <c r="AC21" s="489"/>
      <c r="AD21" s="364"/>
      <c r="AE21" s="330"/>
      <c r="AF21" s="330"/>
      <c r="AG21" s="330"/>
      <c r="AH21" s="330"/>
      <c r="AI21" s="330"/>
      <c r="AJ21" s="330"/>
      <c r="AK21" s="330"/>
      <c r="AL21" s="330"/>
      <c r="AM21" s="330"/>
    </row>
    <row r="22" spans="1:39" ht="37.5" customHeight="1" thickTop="1" x14ac:dyDescent="0.2">
      <c r="A22" s="330"/>
      <c r="B22" s="526" t="s">
        <v>35</v>
      </c>
      <c r="C22" s="373"/>
      <c r="D22" s="498" t="s">
        <v>36</v>
      </c>
      <c r="E22" s="498"/>
      <c r="F22" s="498"/>
      <c r="G22" s="498"/>
      <c r="H22" s="498"/>
      <c r="I22" s="374"/>
      <c r="J22" s="375" t="s">
        <v>37</v>
      </c>
      <c r="K22" s="446">
        <v>2436000</v>
      </c>
      <c r="L22" s="446"/>
      <c r="M22" s="446"/>
      <c r="N22" s="376"/>
      <c r="O22" s="504"/>
      <c r="P22" s="505"/>
      <c r="Q22" s="365"/>
      <c r="R22" s="447" t="s">
        <v>38</v>
      </c>
      <c r="S22" s="447"/>
      <c r="T22" s="447"/>
      <c r="U22" s="377"/>
      <c r="V22" s="356" t="s">
        <v>1</v>
      </c>
      <c r="W22" s="448">
        <v>147592</v>
      </c>
      <c r="X22" s="448"/>
      <c r="Y22" s="448"/>
      <c r="Z22" s="448"/>
      <c r="AA22" s="448"/>
      <c r="AB22" s="448"/>
      <c r="AC22" s="448"/>
      <c r="AD22" s="369"/>
      <c r="AE22" s="330"/>
      <c r="AF22" s="330"/>
      <c r="AG22" s="330"/>
      <c r="AH22" s="330"/>
      <c r="AI22" s="378"/>
      <c r="AJ22" s="330"/>
      <c r="AK22" s="330"/>
      <c r="AL22" s="330"/>
      <c r="AM22" s="330"/>
    </row>
    <row r="23" spans="1:39" ht="37.5" customHeight="1" x14ac:dyDescent="0.15">
      <c r="A23" s="330"/>
      <c r="B23" s="524"/>
      <c r="C23" s="330"/>
      <c r="D23" s="493" t="s">
        <v>39</v>
      </c>
      <c r="E23" s="493"/>
      <c r="F23" s="493"/>
      <c r="G23" s="493"/>
      <c r="H23" s="493"/>
      <c r="I23" s="379"/>
      <c r="J23" s="372" t="s">
        <v>40</v>
      </c>
      <c r="K23" s="489">
        <v>225000</v>
      </c>
      <c r="L23" s="489"/>
      <c r="M23" s="489"/>
      <c r="N23" s="350"/>
      <c r="O23" s="504"/>
      <c r="P23" s="505"/>
      <c r="Q23" s="330"/>
      <c r="R23" s="486" t="s">
        <v>32</v>
      </c>
      <c r="S23" s="486"/>
      <c r="T23" s="486"/>
      <c r="U23" s="379"/>
      <c r="V23" s="372" t="s">
        <v>41</v>
      </c>
      <c r="W23" s="477">
        <f>SUM(K22:M40)+SUM(W17:AC22)</f>
        <v>11468277</v>
      </c>
      <c r="X23" s="477"/>
      <c r="Y23" s="477"/>
      <c r="Z23" s="477"/>
      <c r="AA23" s="477"/>
      <c r="AB23" s="477"/>
      <c r="AC23" s="477"/>
      <c r="AD23" s="364"/>
      <c r="AE23" s="330"/>
      <c r="AF23" s="330"/>
      <c r="AG23" s="330"/>
      <c r="AH23" s="330"/>
      <c r="AI23" s="330"/>
      <c r="AJ23" s="330"/>
      <c r="AK23" s="330"/>
      <c r="AL23" s="330"/>
      <c r="AM23" s="330"/>
    </row>
    <row r="24" spans="1:39" ht="36.75" customHeight="1" x14ac:dyDescent="0.15">
      <c r="A24" s="330"/>
      <c r="B24" s="524"/>
      <c r="C24" s="365"/>
      <c r="D24" s="447" t="s">
        <v>42</v>
      </c>
      <c r="E24" s="447"/>
      <c r="F24" s="447"/>
      <c r="G24" s="447"/>
      <c r="H24" s="447"/>
      <c r="I24" s="377"/>
      <c r="J24" s="356" t="s">
        <v>43</v>
      </c>
      <c r="K24" s="448">
        <v>889000</v>
      </c>
      <c r="L24" s="448"/>
      <c r="M24" s="448"/>
      <c r="N24" s="355"/>
      <c r="O24" s="380"/>
      <c r="P24" s="447" t="s">
        <v>44</v>
      </c>
      <c r="Q24" s="447"/>
      <c r="R24" s="447"/>
      <c r="S24" s="447"/>
      <c r="T24" s="447"/>
      <c r="U24" s="366"/>
      <c r="V24" s="370" t="s">
        <v>45</v>
      </c>
      <c r="W24" s="456">
        <f>K21-W23</f>
        <v>3481723</v>
      </c>
      <c r="X24" s="456"/>
      <c r="Y24" s="456"/>
      <c r="Z24" s="456"/>
      <c r="AA24" s="456"/>
      <c r="AB24" s="456"/>
      <c r="AC24" s="456"/>
      <c r="AD24" s="381"/>
      <c r="AE24" s="330"/>
      <c r="AF24" s="330"/>
      <c r="AG24" s="330"/>
      <c r="AH24" s="382"/>
      <c r="AI24" s="330"/>
      <c r="AJ24" s="330"/>
      <c r="AK24" s="330"/>
      <c r="AL24" s="330"/>
      <c r="AM24" s="330"/>
    </row>
    <row r="25" spans="1:39" ht="34.5" customHeight="1" x14ac:dyDescent="0.15">
      <c r="A25" s="330"/>
      <c r="B25" s="524"/>
      <c r="C25" s="330"/>
      <c r="D25" s="493" t="s">
        <v>46</v>
      </c>
      <c r="E25" s="493"/>
      <c r="F25" s="493"/>
      <c r="G25" s="493"/>
      <c r="H25" s="493"/>
      <c r="I25" s="379"/>
      <c r="J25" s="372" t="s">
        <v>47</v>
      </c>
      <c r="K25" s="543">
        <f>③!AG31</f>
        <v>4376685</v>
      </c>
      <c r="L25" s="543"/>
      <c r="M25" s="543"/>
      <c r="N25" s="350"/>
      <c r="O25" s="383"/>
      <c r="P25" s="493" t="s">
        <v>48</v>
      </c>
      <c r="Q25" s="493"/>
      <c r="R25" s="493"/>
      <c r="S25" s="493"/>
      <c r="T25" s="493"/>
      <c r="U25" s="379"/>
      <c r="V25" s="372" t="s">
        <v>49</v>
      </c>
      <c r="W25" s="489">
        <v>0</v>
      </c>
      <c r="X25" s="489"/>
      <c r="Y25" s="489"/>
      <c r="Z25" s="489"/>
      <c r="AA25" s="489"/>
      <c r="AB25" s="489"/>
      <c r="AC25" s="489"/>
      <c r="AD25" s="364"/>
      <c r="AE25" s="330"/>
      <c r="AF25" s="330"/>
      <c r="AG25" s="330"/>
      <c r="AH25" s="330"/>
      <c r="AI25" s="330"/>
      <c r="AJ25" s="330"/>
      <c r="AK25" s="330"/>
      <c r="AL25" s="330"/>
      <c r="AM25" s="330"/>
    </row>
    <row r="26" spans="1:39" ht="7.5" customHeight="1" x14ac:dyDescent="0.15">
      <c r="A26" s="330"/>
      <c r="B26" s="524"/>
      <c r="C26" s="384"/>
      <c r="D26" s="506" t="s">
        <v>50</v>
      </c>
      <c r="E26" s="506"/>
      <c r="F26" s="506"/>
      <c r="G26" s="506"/>
      <c r="H26" s="506"/>
      <c r="I26" s="532"/>
      <c r="J26" s="494" t="s">
        <v>51</v>
      </c>
      <c r="K26" s="496">
        <v>2360000</v>
      </c>
      <c r="L26" s="496"/>
      <c r="M26" s="496"/>
      <c r="N26" s="385"/>
      <c r="O26" s="386"/>
      <c r="P26" s="544" t="s">
        <v>323</v>
      </c>
      <c r="Q26" s="544"/>
      <c r="R26" s="544"/>
      <c r="S26" s="544"/>
      <c r="T26" s="485" t="s">
        <v>52</v>
      </c>
      <c r="U26" s="485"/>
      <c r="V26" s="537">
        <v>21</v>
      </c>
      <c r="W26" s="476">
        <f>W24-W25</f>
        <v>3481723</v>
      </c>
      <c r="X26" s="476"/>
      <c r="Y26" s="476"/>
      <c r="Z26" s="476"/>
      <c r="AA26" s="476"/>
      <c r="AB26" s="476"/>
      <c r="AC26" s="476"/>
      <c r="AD26" s="387"/>
      <c r="AE26" s="330"/>
      <c r="AF26" s="330"/>
      <c r="AG26" s="330"/>
      <c r="AH26" s="330"/>
      <c r="AI26" s="330"/>
      <c r="AJ26" s="330"/>
      <c r="AK26" s="330"/>
      <c r="AL26" s="330"/>
      <c r="AM26" s="330"/>
    </row>
    <row r="27" spans="1:39" ht="13.5" customHeight="1" x14ac:dyDescent="0.15">
      <c r="A27" s="330"/>
      <c r="B27" s="524"/>
      <c r="C27" s="388"/>
      <c r="D27" s="493"/>
      <c r="E27" s="493"/>
      <c r="F27" s="493"/>
      <c r="G27" s="493"/>
      <c r="H27" s="493"/>
      <c r="I27" s="533"/>
      <c r="J27" s="495"/>
      <c r="K27" s="489"/>
      <c r="L27" s="489"/>
      <c r="M27" s="489"/>
      <c r="N27" s="350"/>
      <c r="O27" s="383"/>
      <c r="P27" s="545"/>
      <c r="Q27" s="545"/>
      <c r="R27" s="545"/>
      <c r="S27" s="545"/>
      <c r="T27" s="486"/>
      <c r="U27" s="486"/>
      <c r="V27" s="538"/>
      <c r="W27" s="477"/>
      <c r="X27" s="477"/>
      <c r="Y27" s="477"/>
      <c r="Z27" s="477"/>
      <c r="AA27" s="477"/>
      <c r="AB27" s="477"/>
      <c r="AC27" s="477"/>
      <c r="AD27" s="364"/>
      <c r="AE27" s="330"/>
      <c r="AF27" s="330"/>
      <c r="AG27" s="330"/>
      <c r="AH27" s="330"/>
      <c r="AI27" s="330"/>
      <c r="AJ27" s="330"/>
      <c r="AK27" s="330"/>
      <c r="AL27" s="330"/>
      <c r="AM27" s="330"/>
    </row>
    <row r="28" spans="1:39" ht="13.5" customHeight="1" x14ac:dyDescent="0.15">
      <c r="A28" s="330"/>
      <c r="B28" s="524"/>
      <c r="C28" s="389"/>
      <c r="D28" s="507"/>
      <c r="E28" s="507"/>
      <c r="F28" s="507"/>
      <c r="G28" s="507"/>
      <c r="H28" s="507"/>
      <c r="I28" s="534"/>
      <c r="J28" s="467"/>
      <c r="K28" s="446"/>
      <c r="L28" s="446"/>
      <c r="M28" s="446"/>
      <c r="N28" s="390"/>
      <c r="O28" s="391"/>
      <c r="P28" s="546"/>
      <c r="Q28" s="546"/>
      <c r="R28" s="546"/>
      <c r="S28" s="546"/>
      <c r="T28" s="487"/>
      <c r="U28" s="487"/>
      <c r="V28" s="539"/>
      <c r="W28" s="478"/>
      <c r="X28" s="478"/>
      <c r="Y28" s="478"/>
      <c r="Z28" s="478"/>
      <c r="AA28" s="478"/>
      <c r="AB28" s="478"/>
      <c r="AC28" s="478"/>
      <c r="AD28" s="392"/>
      <c r="AE28" s="492"/>
      <c r="AF28" s="341"/>
      <c r="AG28" s="341"/>
      <c r="AH28" s="341"/>
      <c r="AI28" s="330"/>
      <c r="AJ28" s="330"/>
      <c r="AK28" s="330"/>
      <c r="AL28" s="330"/>
      <c r="AM28" s="330"/>
    </row>
    <row r="29" spans="1:39" ht="3" customHeight="1" x14ac:dyDescent="0.15">
      <c r="A29" s="330"/>
      <c r="B29" s="524"/>
      <c r="C29" s="330"/>
      <c r="D29" s="493" t="s">
        <v>53</v>
      </c>
      <c r="E29" s="493"/>
      <c r="F29" s="493"/>
      <c r="G29" s="493"/>
      <c r="H29" s="493"/>
      <c r="I29" s="533"/>
      <c r="J29" s="495" t="s">
        <v>0</v>
      </c>
      <c r="K29" s="489">
        <v>0</v>
      </c>
      <c r="L29" s="489"/>
      <c r="M29" s="489"/>
      <c r="N29" s="350"/>
      <c r="O29" s="383"/>
      <c r="P29" s="500" t="s">
        <v>324</v>
      </c>
      <c r="Q29" s="500"/>
      <c r="R29" s="500"/>
      <c r="S29" s="548"/>
      <c r="T29" s="548"/>
      <c r="U29" s="330"/>
      <c r="V29" s="508">
        <v>22</v>
      </c>
      <c r="W29" s="512">
        <v>550000</v>
      </c>
      <c r="X29" s="512"/>
      <c r="Y29" s="512"/>
      <c r="Z29" s="512"/>
      <c r="AA29" s="512"/>
      <c r="AB29" s="512"/>
      <c r="AC29" s="512"/>
      <c r="AD29" s="387"/>
      <c r="AE29" s="492"/>
      <c r="AF29" s="444" t="s">
        <v>54</v>
      </c>
      <c r="AG29" s="444"/>
      <c r="AH29" s="444"/>
      <c r="AI29" s="330"/>
      <c r="AJ29" s="330"/>
      <c r="AK29" s="330"/>
      <c r="AL29" s="330"/>
      <c r="AM29" s="330"/>
    </row>
    <row r="30" spans="1:39" ht="10.5" customHeight="1" x14ac:dyDescent="0.15">
      <c r="A30" s="330"/>
      <c r="B30" s="524"/>
      <c r="C30" s="330"/>
      <c r="D30" s="493"/>
      <c r="E30" s="493"/>
      <c r="F30" s="493"/>
      <c r="G30" s="493"/>
      <c r="H30" s="493"/>
      <c r="I30" s="533"/>
      <c r="J30" s="495"/>
      <c r="K30" s="489"/>
      <c r="L30" s="489"/>
      <c r="M30" s="489"/>
      <c r="N30" s="350"/>
      <c r="O30" s="383"/>
      <c r="P30" s="500"/>
      <c r="Q30" s="500"/>
      <c r="R30" s="500"/>
      <c r="S30" s="501" t="s">
        <v>344</v>
      </c>
      <c r="T30" s="501"/>
      <c r="U30" s="501"/>
      <c r="V30" s="509"/>
      <c r="W30" s="489"/>
      <c r="X30" s="489"/>
      <c r="Y30" s="489"/>
      <c r="Z30" s="489"/>
      <c r="AA30" s="489"/>
      <c r="AB30" s="489"/>
      <c r="AC30" s="489"/>
      <c r="AD30" s="364"/>
      <c r="AE30" s="492"/>
      <c r="AF30" s="444"/>
      <c r="AG30" s="444"/>
      <c r="AH30" s="444"/>
      <c r="AI30" s="330"/>
      <c r="AJ30" s="330"/>
      <c r="AK30" s="330"/>
      <c r="AL30" s="330"/>
      <c r="AM30" s="330"/>
    </row>
    <row r="31" spans="1:39" ht="12.75" customHeight="1" x14ac:dyDescent="0.15">
      <c r="A31" s="330"/>
      <c r="B31" s="524"/>
      <c r="C31" s="330"/>
      <c r="D31" s="493"/>
      <c r="E31" s="493"/>
      <c r="F31" s="493"/>
      <c r="G31" s="493"/>
      <c r="H31" s="493"/>
      <c r="I31" s="533"/>
      <c r="J31" s="495"/>
      <c r="K31" s="489"/>
      <c r="L31" s="489"/>
      <c r="M31" s="489"/>
      <c r="N31" s="350"/>
      <c r="O31" s="383"/>
      <c r="P31" s="500"/>
      <c r="Q31" s="500"/>
      <c r="R31" s="500"/>
      <c r="S31" s="501" t="s">
        <v>345</v>
      </c>
      <c r="T31" s="501"/>
      <c r="U31" s="501"/>
      <c r="V31" s="509"/>
      <c r="W31" s="489"/>
      <c r="X31" s="489"/>
      <c r="Y31" s="489"/>
      <c r="Z31" s="489"/>
      <c r="AA31" s="489"/>
      <c r="AB31" s="489"/>
      <c r="AC31" s="489"/>
      <c r="AD31" s="364"/>
      <c r="AE31" s="492"/>
      <c r="AF31" s="444" t="s">
        <v>55</v>
      </c>
      <c r="AG31" s="444"/>
      <c r="AH31" s="444"/>
      <c r="AI31" s="330"/>
      <c r="AJ31" s="330"/>
      <c r="AK31" s="330"/>
      <c r="AL31" s="330"/>
      <c r="AM31" s="330"/>
    </row>
    <row r="32" spans="1:39" ht="12.75" customHeight="1" x14ac:dyDescent="0.15">
      <c r="A32" s="330"/>
      <c r="B32" s="524"/>
      <c r="C32" s="330"/>
      <c r="D32" s="493"/>
      <c r="E32" s="493"/>
      <c r="F32" s="493"/>
      <c r="G32" s="493"/>
      <c r="H32" s="493"/>
      <c r="I32" s="533"/>
      <c r="J32" s="495"/>
      <c r="K32" s="489"/>
      <c r="L32" s="489"/>
      <c r="M32" s="489"/>
      <c r="N32" s="350"/>
      <c r="O32" s="383"/>
      <c r="P32" s="500"/>
      <c r="Q32" s="500"/>
      <c r="R32" s="500"/>
      <c r="S32" s="547" t="s">
        <v>346</v>
      </c>
      <c r="T32" s="547"/>
      <c r="U32" s="547"/>
      <c r="V32" s="510"/>
      <c r="W32" s="489"/>
      <c r="X32" s="489"/>
      <c r="Y32" s="489"/>
      <c r="Z32" s="489"/>
      <c r="AA32" s="489"/>
      <c r="AB32" s="489"/>
      <c r="AC32" s="489"/>
      <c r="AD32" s="364"/>
      <c r="AE32" s="492"/>
      <c r="AF32" s="444" t="s">
        <v>56</v>
      </c>
      <c r="AG32" s="444"/>
      <c r="AH32" s="444"/>
      <c r="AI32" s="330"/>
      <c r="AJ32" s="330"/>
      <c r="AK32" s="330"/>
      <c r="AL32" s="330"/>
      <c r="AM32" s="330"/>
    </row>
    <row r="33" spans="1:39" ht="9.75" customHeight="1" x14ac:dyDescent="0.15">
      <c r="A33" s="330"/>
      <c r="B33" s="524"/>
      <c r="C33" s="384"/>
      <c r="D33" s="506" t="s">
        <v>57</v>
      </c>
      <c r="E33" s="506"/>
      <c r="F33" s="506"/>
      <c r="G33" s="506"/>
      <c r="H33" s="506"/>
      <c r="I33" s="532"/>
      <c r="J33" s="494" t="s">
        <v>58</v>
      </c>
      <c r="K33" s="496">
        <v>0</v>
      </c>
      <c r="L33" s="496"/>
      <c r="M33" s="496"/>
      <c r="N33" s="385"/>
      <c r="O33" s="386"/>
      <c r="P33" s="485" t="s">
        <v>347</v>
      </c>
      <c r="Q33" s="485"/>
      <c r="R33" s="485"/>
      <c r="S33" s="485"/>
      <c r="T33" s="485"/>
      <c r="U33" s="393"/>
      <c r="V33" s="537">
        <v>23</v>
      </c>
      <c r="W33" s="513">
        <f>W26-W29</f>
        <v>2931723</v>
      </c>
      <c r="X33" s="476"/>
      <c r="Y33" s="476"/>
      <c r="Z33" s="476"/>
      <c r="AA33" s="476"/>
      <c r="AB33" s="476"/>
      <c r="AC33" s="476"/>
      <c r="AD33" s="387"/>
      <c r="AE33" s="492"/>
      <c r="AF33" s="394"/>
      <c r="AG33" s="394"/>
      <c r="AH33" s="394"/>
      <c r="AI33" s="330"/>
      <c r="AJ33" s="330"/>
      <c r="AK33" s="330"/>
      <c r="AL33" s="330"/>
      <c r="AM33" s="330"/>
    </row>
    <row r="34" spans="1:39" ht="6" customHeight="1" x14ac:dyDescent="0.15">
      <c r="A34" s="330"/>
      <c r="B34" s="524"/>
      <c r="C34" s="388"/>
      <c r="D34" s="493"/>
      <c r="E34" s="493"/>
      <c r="F34" s="493"/>
      <c r="G34" s="493"/>
      <c r="H34" s="493"/>
      <c r="I34" s="533"/>
      <c r="J34" s="495"/>
      <c r="K34" s="489"/>
      <c r="L34" s="489"/>
      <c r="M34" s="489"/>
      <c r="N34" s="350"/>
      <c r="O34" s="383"/>
      <c r="P34" s="486"/>
      <c r="Q34" s="486"/>
      <c r="R34" s="486"/>
      <c r="S34" s="486"/>
      <c r="T34" s="486"/>
      <c r="U34" s="330"/>
      <c r="V34" s="538"/>
      <c r="W34" s="514"/>
      <c r="X34" s="477"/>
      <c r="Y34" s="477"/>
      <c r="Z34" s="477"/>
      <c r="AA34" s="477"/>
      <c r="AB34" s="477"/>
      <c r="AC34" s="477"/>
      <c r="AD34" s="364"/>
      <c r="AE34" s="330"/>
      <c r="AF34" s="330"/>
      <c r="AG34" s="330"/>
      <c r="AH34" s="330"/>
      <c r="AI34" s="330"/>
      <c r="AJ34" s="330"/>
      <c r="AK34" s="330"/>
      <c r="AL34" s="330"/>
      <c r="AM34" s="330"/>
    </row>
    <row r="35" spans="1:39" ht="6" customHeight="1" x14ac:dyDescent="0.15">
      <c r="A35" s="330"/>
      <c r="B35" s="524"/>
      <c r="C35" s="388"/>
      <c r="D35" s="493"/>
      <c r="E35" s="493"/>
      <c r="F35" s="493"/>
      <c r="G35" s="493"/>
      <c r="H35" s="493"/>
      <c r="I35" s="533"/>
      <c r="J35" s="495"/>
      <c r="K35" s="489"/>
      <c r="L35" s="489"/>
      <c r="M35" s="489"/>
      <c r="N35" s="350"/>
      <c r="O35" s="383"/>
      <c r="P35" s="486"/>
      <c r="Q35" s="486"/>
      <c r="R35" s="486"/>
      <c r="S35" s="486"/>
      <c r="T35" s="486"/>
      <c r="U35" s="330"/>
      <c r="V35" s="538"/>
      <c r="W35" s="514"/>
      <c r="X35" s="477"/>
      <c r="Y35" s="477"/>
      <c r="Z35" s="477"/>
      <c r="AA35" s="477"/>
      <c r="AB35" s="477"/>
      <c r="AC35" s="477"/>
      <c r="AD35" s="364"/>
      <c r="AE35" s="330"/>
      <c r="AF35" s="330"/>
      <c r="AG35" s="330"/>
      <c r="AH35" s="330"/>
      <c r="AI35" s="330"/>
      <c r="AJ35" s="330"/>
      <c r="AK35" s="330"/>
      <c r="AL35" s="330"/>
      <c r="AM35" s="330"/>
    </row>
    <row r="36" spans="1:39" ht="13.5" customHeight="1" x14ac:dyDescent="0.15">
      <c r="A36" s="330"/>
      <c r="B36" s="524"/>
      <c r="C36" s="389"/>
      <c r="D36" s="507"/>
      <c r="E36" s="507"/>
      <c r="F36" s="507"/>
      <c r="G36" s="507"/>
      <c r="H36" s="507"/>
      <c r="I36" s="534"/>
      <c r="J36" s="467"/>
      <c r="K36" s="446"/>
      <c r="L36" s="446"/>
      <c r="M36" s="446"/>
      <c r="N36" s="390"/>
      <c r="O36" s="391"/>
      <c r="P36" s="487"/>
      <c r="Q36" s="487"/>
      <c r="R36" s="487"/>
      <c r="S36" s="487"/>
      <c r="T36" s="487"/>
      <c r="U36" s="395"/>
      <c r="V36" s="539"/>
      <c r="W36" s="515"/>
      <c r="X36" s="516"/>
      <c r="Y36" s="516"/>
      <c r="Z36" s="516"/>
      <c r="AA36" s="516"/>
      <c r="AB36" s="516"/>
      <c r="AC36" s="516"/>
      <c r="AD36" s="376"/>
      <c r="AE36" s="492"/>
      <c r="AF36" s="444" t="s">
        <v>59</v>
      </c>
      <c r="AG36" s="444"/>
      <c r="AH36" s="444"/>
      <c r="AI36" s="330"/>
      <c r="AJ36" s="330"/>
      <c r="AK36" s="330"/>
      <c r="AL36" s="330"/>
      <c r="AM36" s="330"/>
    </row>
    <row r="37" spans="1:39" ht="13.5" customHeight="1" x14ac:dyDescent="0.15">
      <c r="A37" s="330"/>
      <c r="B37" s="524"/>
      <c r="C37" s="330"/>
      <c r="D37" s="520" t="s">
        <v>351</v>
      </c>
      <c r="E37" s="520"/>
      <c r="F37" s="520"/>
      <c r="G37" s="520"/>
      <c r="H37" s="520"/>
      <c r="I37" s="533"/>
      <c r="J37" s="495" t="s">
        <v>60</v>
      </c>
      <c r="K37" s="489">
        <v>1034000</v>
      </c>
      <c r="L37" s="489"/>
      <c r="M37" s="489"/>
      <c r="N37" s="350"/>
      <c r="O37" s="383"/>
      <c r="P37" s="499" t="s">
        <v>61</v>
      </c>
      <c r="Q37" s="499"/>
      <c r="R37" s="499"/>
      <c r="S37" s="499"/>
      <c r="T37" s="499"/>
      <c r="U37" s="536"/>
      <c r="V37" s="396"/>
      <c r="W37" s="489"/>
      <c r="X37" s="489"/>
      <c r="Y37" s="489"/>
      <c r="Z37" s="489"/>
      <c r="AA37" s="489"/>
      <c r="AB37" s="489"/>
      <c r="AC37" s="489"/>
      <c r="AD37" s="364"/>
      <c r="AE37" s="492"/>
      <c r="AF37" s="444" t="s">
        <v>62</v>
      </c>
      <c r="AG37" s="444"/>
      <c r="AH37" s="444"/>
      <c r="AI37" s="330"/>
      <c r="AJ37" s="330"/>
      <c r="AK37" s="330"/>
      <c r="AL37" s="330"/>
      <c r="AM37" s="330"/>
    </row>
    <row r="38" spans="1:39" ht="6" customHeight="1" x14ac:dyDescent="0.15">
      <c r="A38" s="330"/>
      <c r="B38" s="524"/>
      <c r="C38" s="330"/>
      <c r="D38" s="520"/>
      <c r="E38" s="520"/>
      <c r="F38" s="520"/>
      <c r="G38" s="520"/>
      <c r="H38" s="520"/>
      <c r="I38" s="533"/>
      <c r="J38" s="495"/>
      <c r="K38" s="489"/>
      <c r="L38" s="489"/>
      <c r="M38" s="489"/>
      <c r="N38" s="350"/>
      <c r="O38" s="383"/>
      <c r="P38" s="499"/>
      <c r="Q38" s="499"/>
      <c r="R38" s="499"/>
      <c r="S38" s="499"/>
      <c r="T38" s="499"/>
      <c r="U38" s="536"/>
      <c r="V38" s="396"/>
      <c r="W38" s="489"/>
      <c r="X38" s="489"/>
      <c r="Y38" s="489"/>
      <c r="Z38" s="489"/>
      <c r="AA38" s="489"/>
      <c r="AB38" s="489"/>
      <c r="AC38" s="489"/>
      <c r="AD38" s="364"/>
      <c r="AE38" s="492"/>
      <c r="AF38" s="444" t="s">
        <v>63</v>
      </c>
      <c r="AG38" s="444"/>
      <c r="AH38" s="444"/>
      <c r="AI38" s="330"/>
      <c r="AJ38" s="330"/>
      <c r="AK38" s="330"/>
      <c r="AL38" s="330"/>
      <c r="AM38" s="330"/>
    </row>
    <row r="39" spans="1:39" ht="4.5" customHeight="1" x14ac:dyDescent="0.15">
      <c r="A39" s="330"/>
      <c r="B39" s="524"/>
      <c r="C39" s="330"/>
      <c r="D39" s="520"/>
      <c r="E39" s="520"/>
      <c r="F39" s="520"/>
      <c r="G39" s="520"/>
      <c r="H39" s="520"/>
      <c r="I39" s="533"/>
      <c r="J39" s="495"/>
      <c r="K39" s="489"/>
      <c r="L39" s="489"/>
      <c r="M39" s="489"/>
      <c r="N39" s="350"/>
      <c r="O39" s="383"/>
      <c r="P39" s="529" t="s">
        <v>64</v>
      </c>
      <c r="Q39" s="529"/>
      <c r="R39" s="529"/>
      <c r="S39" s="529"/>
      <c r="T39" s="529"/>
      <c r="U39" s="540"/>
      <c r="V39" s="396"/>
      <c r="W39" s="489"/>
      <c r="X39" s="489"/>
      <c r="Y39" s="489"/>
      <c r="Z39" s="489"/>
      <c r="AA39" s="489"/>
      <c r="AB39" s="489"/>
      <c r="AC39" s="489"/>
      <c r="AD39" s="364"/>
      <c r="AE39" s="492"/>
      <c r="AF39" s="444"/>
      <c r="AG39" s="444"/>
      <c r="AH39" s="444"/>
      <c r="AI39" s="330"/>
      <c r="AJ39" s="330"/>
      <c r="AK39" s="330"/>
      <c r="AL39" s="330"/>
      <c r="AM39" s="330"/>
    </row>
    <row r="40" spans="1:39" ht="15.75" customHeight="1" x14ac:dyDescent="0.15">
      <c r="A40" s="330"/>
      <c r="B40" s="527"/>
      <c r="C40" s="397"/>
      <c r="D40" s="530"/>
      <c r="E40" s="530"/>
      <c r="F40" s="530"/>
      <c r="G40" s="530"/>
      <c r="H40" s="530"/>
      <c r="I40" s="535"/>
      <c r="J40" s="531"/>
      <c r="K40" s="511"/>
      <c r="L40" s="511"/>
      <c r="M40" s="511"/>
      <c r="N40" s="398"/>
      <c r="O40" s="399"/>
      <c r="P40" s="541"/>
      <c r="Q40" s="541"/>
      <c r="R40" s="541"/>
      <c r="S40" s="541"/>
      <c r="T40" s="541"/>
      <c r="U40" s="542"/>
      <c r="V40" s="400"/>
      <c r="W40" s="511"/>
      <c r="X40" s="511"/>
      <c r="Y40" s="511"/>
      <c r="Z40" s="511"/>
      <c r="AA40" s="511"/>
      <c r="AB40" s="511"/>
      <c r="AC40" s="511"/>
      <c r="AD40" s="392"/>
      <c r="AE40" s="492"/>
      <c r="AF40" s="444" t="s">
        <v>65</v>
      </c>
      <c r="AG40" s="444"/>
      <c r="AH40" s="444"/>
      <c r="AI40" s="330"/>
      <c r="AJ40" s="330"/>
      <c r="AK40" s="330"/>
      <c r="AL40" s="330"/>
      <c r="AM40" s="330"/>
    </row>
    <row r="41" spans="1:39" x14ac:dyDescent="0.15">
      <c r="A41" s="330"/>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445">
        <f ca="1">TODAY()</f>
        <v>45670</v>
      </c>
      <c r="AG41" s="445"/>
      <c r="AH41" s="445"/>
      <c r="AI41" s="330"/>
      <c r="AJ41" s="330"/>
      <c r="AK41" s="330"/>
      <c r="AL41" s="330"/>
      <c r="AM41" s="330"/>
    </row>
    <row r="42" spans="1:39" x14ac:dyDescent="0.15">
      <c r="A42" s="330"/>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0"/>
      <c r="AL42" s="330"/>
      <c r="AM42" s="330"/>
    </row>
    <row r="43" spans="1:39" x14ac:dyDescent="0.15">
      <c r="A43" s="330"/>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0"/>
      <c r="AL43" s="330"/>
      <c r="AM43" s="330"/>
    </row>
    <row r="44" spans="1:39" x14ac:dyDescent="0.15">
      <c r="A44" s="330"/>
      <c r="B44" s="330"/>
      <c r="C44" s="330"/>
      <c r="D44" s="330"/>
      <c r="E44" s="330"/>
      <c r="F44" s="330"/>
      <c r="G44" s="330"/>
      <c r="H44" s="330"/>
      <c r="I44" s="330"/>
      <c r="J44" s="330"/>
      <c r="K44" s="330"/>
      <c r="L44" s="330"/>
      <c r="M44" s="330"/>
      <c r="N44" s="330"/>
      <c r="O44" s="330"/>
      <c r="P44" s="330"/>
      <c r="Q44" s="330"/>
      <c r="R44" s="330"/>
      <c r="S44" s="330"/>
      <c r="T44" s="401"/>
      <c r="U44" s="330"/>
      <c r="V44" s="330"/>
      <c r="W44" s="330"/>
      <c r="X44" s="330"/>
      <c r="Y44" s="330"/>
      <c r="Z44" s="330"/>
      <c r="AA44" s="330"/>
      <c r="AB44" s="330"/>
      <c r="AC44" s="330"/>
      <c r="AD44" s="330"/>
      <c r="AE44" s="330"/>
      <c r="AF44" s="330"/>
      <c r="AG44" s="330"/>
      <c r="AH44" s="330"/>
      <c r="AI44" s="330"/>
      <c r="AJ44" s="330"/>
      <c r="AK44" s="330"/>
      <c r="AL44" s="330"/>
      <c r="AM44" s="330"/>
    </row>
    <row r="45" spans="1:39" x14ac:dyDescent="0.15">
      <c r="A45" s="330"/>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0"/>
      <c r="AL45" s="330"/>
      <c r="AM45" s="330"/>
    </row>
    <row r="46" spans="1:39" x14ac:dyDescent="0.15">
      <c r="A46" s="330"/>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0"/>
      <c r="AL46" s="330"/>
      <c r="AM46" s="330"/>
    </row>
    <row r="47" spans="1:39" x14ac:dyDescent="0.15">
      <c r="A47" s="330"/>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0"/>
      <c r="AK47" s="330"/>
      <c r="AL47" s="330"/>
      <c r="AM47" s="330"/>
    </row>
    <row r="48" spans="1:39" x14ac:dyDescent="0.15">
      <c r="A48" s="330"/>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30"/>
      <c r="AL48" s="330"/>
      <c r="AM48" s="330"/>
    </row>
    <row r="49" spans="1:39" x14ac:dyDescent="0.15">
      <c r="A49" s="330"/>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0"/>
      <c r="AL49" s="330"/>
      <c r="AM49" s="330"/>
    </row>
    <row r="50" spans="1:39" x14ac:dyDescent="0.15">
      <c r="A50" s="330"/>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30"/>
      <c r="AL50" s="330"/>
      <c r="AM50" s="330"/>
    </row>
    <row r="51" spans="1:39" x14ac:dyDescent="0.15">
      <c r="A51" s="330"/>
      <c r="B51" s="330"/>
      <c r="C51" s="330"/>
      <c r="D51" s="330"/>
      <c r="E51" s="330"/>
      <c r="F51" s="330"/>
      <c r="G51" s="330"/>
      <c r="H51" s="330"/>
      <c r="I51" s="330"/>
      <c r="J51" s="330"/>
      <c r="K51" s="330"/>
      <c r="L51" s="330"/>
      <c r="M51" s="330"/>
      <c r="N51" s="330"/>
      <c r="O51" s="330"/>
      <c r="P51" s="330"/>
      <c r="Q51" s="330"/>
      <c r="R51" s="330"/>
      <c r="S51" s="330"/>
      <c r="T51" s="330"/>
      <c r="U51" s="330"/>
      <c r="V51" s="330"/>
      <c r="W51" s="330"/>
      <c r="X51" s="330"/>
      <c r="Y51" s="330"/>
      <c r="Z51" s="330"/>
      <c r="AA51" s="330"/>
      <c r="AB51" s="330"/>
      <c r="AC51" s="330"/>
      <c r="AD51" s="330"/>
      <c r="AE51" s="330"/>
      <c r="AF51" s="330"/>
      <c r="AG51" s="330"/>
      <c r="AH51" s="330"/>
      <c r="AI51" s="330"/>
      <c r="AJ51" s="330"/>
      <c r="AK51" s="330"/>
      <c r="AL51" s="330"/>
      <c r="AM51" s="330"/>
    </row>
    <row r="52" spans="1:39" x14ac:dyDescent="0.15">
      <c r="A52" s="330"/>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30"/>
      <c r="AL52" s="330"/>
      <c r="AM52" s="330"/>
    </row>
    <row r="53" spans="1:39" x14ac:dyDescent="0.15">
      <c r="A53" s="330"/>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0"/>
      <c r="AL53" s="330"/>
      <c r="AM53" s="330"/>
    </row>
    <row r="54" spans="1:39" x14ac:dyDescent="0.15">
      <c r="A54" s="330"/>
      <c r="B54" s="330"/>
      <c r="C54" s="330"/>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0"/>
      <c r="AL54" s="330"/>
      <c r="AM54" s="330"/>
    </row>
    <row r="55" spans="1:39" x14ac:dyDescent="0.15">
      <c r="A55" s="330"/>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0"/>
      <c r="AL55" s="330"/>
      <c r="AM55" s="330"/>
    </row>
    <row r="56" spans="1:39" x14ac:dyDescent="0.15">
      <c r="A56" s="330"/>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30"/>
      <c r="AL56" s="330"/>
      <c r="AM56" s="330"/>
    </row>
    <row r="57" spans="1:39" x14ac:dyDescent="0.15">
      <c r="A57" s="330"/>
      <c r="B57" s="330"/>
      <c r="C57" s="330"/>
      <c r="D57" s="330"/>
      <c r="E57" s="330"/>
      <c r="F57" s="330"/>
      <c r="G57" s="330"/>
      <c r="H57" s="330"/>
      <c r="I57" s="330"/>
      <c r="J57" s="330"/>
      <c r="K57" s="330"/>
      <c r="L57" s="330"/>
      <c r="M57" s="330"/>
      <c r="N57" s="330"/>
      <c r="O57" s="330"/>
      <c r="P57" s="330"/>
      <c r="Q57" s="330"/>
      <c r="R57" s="330"/>
      <c r="S57" s="330"/>
      <c r="T57" s="330"/>
      <c r="U57" s="330"/>
      <c r="V57" s="330"/>
      <c r="W57" s="330"/>
      <c r="X57" s="330"/>
      <c r="Y57" s="330"/>
      <c r="Z57" s="330"/>
      <c r="AA57" s="330"/>
      <c r="AB57" s="330"/>
      <c r="AC57" s="330"/>
      <c r="AD57" s="330"/>
      <c r="AE57" s="330"/>
      <c r="AF57" s="330"/>
      <c r="AG57" s="330"/>
      <c r="AH57" s="330"/>
      <c r="AI57" s="330"/>
      <c r="AJ57" s="330"/>
      <c r="AK57" s="330"/>
      <c r="AL57" s="330"/>
      <c r="AM57" s="330"/>
    </row>
    <row r="58" spans="1:39" x14ac:dyDescent="0.15">
      <c r="A58" s="330"/>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30"/>
      <c r="AL58" s="330"/>
      <c r="AM58" s="330"/>
    </row>
    <row r="59" spans="1:39" x14ac:dyDescent="0.15">
      <c r="A59" s="330"/>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0"/>
      <c r="AL59" s="330"/>
      <c r="AM59" s="330"/>
    </row>
    <row r="60" spans="1:39" x14ac:dyDescent="0.15">
      <c r="A60" s="330"/>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0"/>
      <c r="AL60" s="330"/>
      <c r="AM60" s="330"/>
    </row>
    <row r="61" spans="1:39" x14ac:dyDescent="0.15">
      <c r="A61" s="330"/>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0"/>
      <c r="AL61" s="330"/>
      <c r="AM61" s="330"/>
    </row>
    <row r="62" spans="1:39" x14ac:dyDescent="0.15">
      <c r="A62" s="330"/>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0"/>
      <c r="AL62" s="330"/>
      <c r="AM62" s="330"/>
    </row>
    <row r="63" spans="1:39" x14ac:dyDescent="0.15">
      <c r="A63" s="330"/>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0"/>
      <c r="AL63" s="330"/>
      <c r="AM63" s="330"/>
    </row>
    <row r="64" spans="1:39" x14ac:dyDescent="0.15">
      <c r="A64" s="330"/>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0"/>
      <c r="AL64" s="330"/>
      <c r="AM64" s="330"/>
    </row>
    <row r="65" spans="1:39" x14ac:dyDescent="0.15">
      <c r="A65" s="330"/>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0"/>
      <c r="AL65" s="330"/>
      <c r="AM65" s="330"/>
    </row>
    <row r="66" spans="1:39" x14ac:dyDescent="0.15">
      <c r="A66" s="330"/>
      <c r="B66" s="330"/>
      <c r="C66" s="330"/>
      <c r="D66" s="330"/>
      <c r="E66" s="330"/>
      <c r="F66" s="330"/>
      <c r="G66" s="330"/>
      <c r="H66" s="330"/>
      <c r="I66" s="330"/>
      <c r="J66" s="330"/>
      <c r="K66" s="330"/>
      <c r="L66" s="330"/>
      <c r="M66" s="330"/>
      <c r="N66" s="330"/>
      <c r="O66" s="330"/>
      <c r="P66" s="330"/>
      <c r="Q66" s="330"/>
      <c r="R66" s="330"/>
      <c r="S66" s="330"/>
      <c r="T66" s="330"/>
      <c r="U66" s="330"/>
      <c r="V66" s="330"/>
      <c r="W66" s="330"/>
      <c r="X66" s="330"/>
      <c r="Y66" s="330"/>
      <c r="Z66" s="330"/>
      <c r="AA66" s="330"/>
      <c r="AB66" s="330"/>
      <c r="AC66" s="330"/>
      <c r="AD66" s="330"/>
      <c r="AE66" s="330"/>
      <c r="AF66" s="330"/>
      <c r="AG66" s="330"/>
      <c r="AH66" s="330"/>
      <c r="AI66" s="330"/>
      <c r="AJ66" s="330"/>
      <c r="AK66" s="330"/>
      <c r="AL66" s="330"/>
      <c r="AM66" s="330"/>
    </row>
    <row r="67" spans="1:39" x14ac:dyDescent="0.15">
      <c r="A67" s="330"/>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0"/>
      <c r="AL67" s="330"/>
      <c r="AM67" s="330"/>
    </row>
    <row r="68" spans="1:39" x14ac:dyDescent="0.15">
      <c r="A68" s="330"/>
      <c r="B68" s="330"/>
      <c r="C68" s="330"/>
      <c r="D68" s="330"/>
      <c r="E68" s="330"/>
      <c r="F68" s="330"/>
      <c r="G68" s="330"/>
      <c r="H68" s="330"/>
      <c r="I68" s="330"/>
      <c r="J68" s="330"/>
      <c r="K68" s="330"/>
      <c r="L68" s="330"/>
      <c r="M68" s="330"/>
      <c r="N68" s="330"/>
      <c r="O68" s="330"/>
      <c r="P68" s="330"/>
      <c r="Q68" s="330"/>
      <c r="R68" s="330"/>
      <c r="S68" s="330"/>
      <c r="T68" s="330"/>
      <c r="U68" s="330"/>
      <c r="V68" s="330"/>
      <c r="W68" s="330"/>
      <c r="X68" s="330"/>
      <c r="Y68" s="330"/>
      <c r="Z68" s="330"/>
      <c r="AA68" s="330"/>
      <c r="AB68" s="330"/>
      <c r="AC68" s="330"/>
      <c r="AD68" s="330"/>
      <c r="AE68" s="330"/>
      <c r="AF68" s="330"/>
      <c r="AG68" s="330"/>
      <c r="AH68" s="330"/>
      <c r="AI68" s="330"/>
      <c r="AJ68" s="330"/>
      <c r="AK68" s="330"/>
      <c r="AL68" s="330"/>
      <c r="AM68" s="330"/>
    </row>
    <row r="69" spans="1:39" x14ac:dyDescent="0.15">
      <c r="A69" s="330"/>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0"/>
      <c r="AL69" s="330"/>
      <c r="AM69" s="330"/>
    </row>
    <row r="70" spans="1:39" x14ac:dyDescent="0.15">
      <c r="A70" s="330"/>
      <c r="B70" s="330"/>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330"/>
      <c r="AK70" s="330"/>
      <c r="AL70" s="330"/>
      <c r="AM70" s="330"/>
    </row>
  </sheetData>
  <sheetProtection algorithmName="SHA-512" hashValue="45Z6I1z9qaX0E4qAEWn4gbQHJQfZbb4ApLUOA2oD9uzYea+h41Iphg06IXKuK/qV1/0ZP1k6SCRlMAthMEkoMg==" saltValue="TEcnMcbTPBdDuDK+exbGvw==" spinCount="100000" sheet="1" objects="1" scenarios="1"/>
  <mergeCells count="106">
    <mergeCell ref="P37:U38"/>
    <mergeCell ref="V26:V28"/>
    <mergeCell ref="V33:V36"/>
    <mergeCell ref="K37:M40"/>
    <mergeCell ref="P39:U40"/>
    <mergeCell ref="K25:M25"/>
    <mergeCell ref="K26:M28"/>
    <mergeCell ref="K29:M32"/>
    <mergeCell ref="K33:M36"/>
    <mergeCell ref="P26:S28"/>
    <mergeCell ref="P33:T36"/>
    <mergeCell ref="S30:U30"/>
    <mergeCell ref="S32:U32"/>
    <mergeCell ref="P25:T25"/>
    <mergeCell ref="S29:T29"/>
    <mergeCell ref="L4:L6"/>
    <mergeCell ref="R17:T17"/>
    <mergeCell ref="R18:T19"/>
    <mergeCell ref="R20:T20"/>
    <mergeCell ref="R21:T21"/>
    <mergeCell ref="D33:H36"/>
    <mergeCell ref="B16:J16"/>
    <mergeCell ref="O16:V16"/>
    <mergeCell ref="J18:J19"/>
    <mergeCell ref="B17:B21"/>
    <mergeCell ref="A13:B13"/>
    <mergeCell ref="B22:B40"/>
    <mergeCell ref="L7:L10"/>
    <mergeCell ref="D21:H21"/>
    <mergeCell ref="D17:H17"/>
    <mergeCell ref="D19:H19"/>
    <mergeCell ref="V18:V19"/>
    <mergeCell ref="D37:H40"/>
    <mergeCell ref="J37:J40"/>
    <mergeCell ref="I26:I28"/>
    <mergeCell ref="I29:I32"/>
    <mergeCell ref="I33:I36"/>
    <mergeCell ref="I37:I40"/>
    <mergeCell ref="J26:J28"/>
    <mergeCell ref="K18:M19"/>
    <mergeCell ref="K23:M23"/>
    <mergeCell ref="AF32:AH32"/>
    <mergeCell ref="D23:H23"/>
    <mergeCell ref="D24:H24"/>
    <mergeCell ref="D25:H25"/>
    <mergeCell ref="J33:J36"/>
    <mergeCell ref="K20:M20"/>
    <mergeCell ref="D20:H20"/>
    <mergeCell ref="D22:H22"/>
    <mergeCell ref="D18:H18"/>
    <mergeCell ref="P29:R32"/>
    <mergeCell ref="S31:U31"/>
    <mergeCell ref="O17:P23"/>
    <mergeCell ref="D29:H32"/>
    <mergeCell ref="J29:J32"/>
    <mergeCell ref="D26:H28"/>
    <mergeCell ref="V29:V32"/>
    <mergeCell ref="AF31:AH31"/>
    <mergeCell ref="AF29:AH30"/>
    <mergeCell ref="AE36:AE40"/>
    <mergeCell ref="W37:AC40"/>
    <mergeCell ref="W29:AC32"/>
    <mergeCell ref="W33:AC36"/>
    <mergeCell ref="AG12:AH13"/>
    <mergeCell ref="AG6:AG8"/>
    <mergeCell ref="W26:AC28"/>
    <mergeCell ref="Z7:AE10"/>
    <mergeCell ref="W7:Y8"/>
    <mergeCell ref="T26:U28"/>
    <mergeCell ref="AE12:AE13"/>
    <mergeCell ref="W25:AC25"/>
    <mergeCell ref="R23:T23"/>
    <mergeCell ref="R22:T22"/>
    <mergeCell ref="W17:AC17"/>
    <mergeCell ref="W21:AC21"/>
    <mergeCell ref="W22:AC22"/>
    <mergeCell ref="W23:AC23"/>
    <mergeCell ref="W24:AC24"/>
    <mergeCell ref="W16:AD16"/>
    <mergeCell ref="W18:AC19"/>
    <mergeCell ref="AE28:AE33"/>
    <mergeCell ref="W20:AC20"/>
    <mergeCell ref="AF36:AH36"/>
    <mergeCell ref="AF41:AH41"/>
    <mergeCell ref="K22:M22"/>
    <mergeCell ref="P24:T24"/>
    <mergeCell ref="K24:M24"/>
    <mergeCell ref="M4:V6"/>
    <mergeCell ref="M7:V10"/>
    <mergeCell ref="K17:M17"/>
    <mergeCell ref="K16:M16"/>
    <mergeCell ref="S14:T14"/>
    <mergeCell ref="K21:M21"/>
    <mergeCell ref="AH4:AH5"/>
    <mergeCell ref="AH6:AH8"/>
    <mergeCell ref="AH9:AH10"/>
    <mergeCell ref="W4:Y4"/>
    <mergeCell ref="W9:Y10"/>
    <mergeCell ref="Z4:AD4"/>
    <mergeCell ref="Z5:AD6"/>
    <mergeCell ref="W5:Y6"/>
    <mergeCell ref="AF4:AF10"/>
    <mergeCell ref="AF38:AH39"/>
    <mergeCell ref="AF40:AH40"/>
    <mergeCell ref="AF37:AH37"/>
    <mergeCell ref="K14:R14"/>
  </mergeCells>
  <phoneticPr fontId="1"/>
  <pageMargins left="0.31496062992125984" right="0.27559055118110237" top="0.15748031496062992" bottom="0.27559055118110237" header="0.27559055118110237" footer="0.15748031496062992"/>
  <pageSetup paperSize="9" scale="83" orientation="landscape" blackAndWhite="1" verticalDpi="36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C2:CY75"/>
  <sheetViews>
    <sheetView showZeros="0" zoomScale="70" zoomScaleNormal="70" zoomScaleSheetLayoutView="70" workbookViewId="0">
      <selection activeCell="CY116" sqref="CY116"/>
    </sheetView>
  </sheetViews>
  <sheetFormatPr defaultRowHeight="12" x14ac:dyDescent="0.15"/>
  <cols>
    <col min="1" max="1" width="1.125" style="329" customWidth="1"/>
    <col min="2" max="2" width="0.625" style="329" customWidth="1"/>
    <col min="3" max="3" width="3.125" style="329" customWidth="1"/>
    <col min="4" max="4" width="1.75" style="329" customWidth="1"/>
    <col min="5" max="5" width="4.125" style="329" customWidth="1"/>
    <col min="6" max="6" width="1.375" style="329" customWidth="1"/>
    <col min="7" max="11" width="3.875" style="329" customWidth="1"/>
    <col min="12" max="12" width="3.5" style="329" customWidth="1"/>
    <col min="13" max="13" width="1.25" style="329" customWidth="1"/>
    <col min="14" max="14" width="4.125" style="329" customWidth="1"/>
    <col min="15" max="15" width="0.625" style="329" customWidth="1"/>
    <col min="16" max="16" width="6.625" style="329" customWidth="1"/>
    <col min="17" max="17" width="0.625" style="329" customWidth="1"/>
    <col min="18" max="18" width="3.375" style="329" customWidth="1"/>
    <col min="19" max="19" width="0.625" style="329" customWidth="1"/>
    <col min="20" max="20" width="3.375" style="329" customWidth="1"/>
    <col min="21" max="21" width="0.625" style="329" customWidth="1"/>
    <col min="22" max="22" width="3.375" style="329" customWidth="1"/>
    <col min="23" max="23" width="0.625" style="329" customWidth="1"/>
    <col min="24" max="24" width="3.375" style="329" customWidth="1"/>
    <col min="25" max="25" width="0.625" style="329" customWidth="1"/>
    <col min="26" max="26" width="3.375" style="329" customWidth="1"/>
    <col min="27" max="27" width="0.625" style="329" customWidth="1"/>
    <col min="28" max="28" width="3.375" style="329" customWidth="1"/>
    <col min="29" max="29" width="0.625" style="329" customWidth="1"/>
    <col min="30" max="30" width="1.5" style="329" customWidth="1"/>
    <col min="31" max="31" width="0.625" style="329" customWidth="1"/>
    <col min="32" max="32" width="1.375" style="329" customWidth="1"/>
    <col min="33" max="33" width="0.625" style="329" customWidth="1"/>
    <col min="34" max="34" width="1.25" style="329" customWidth="1"/>
    <col min="35" max="35" width="0.75" style="329" customWidth="1"/>
    <col min="36" max="36" width="1.25" style="329" customWidth="1"/>
    <col min="37" max="37" width="1.125" style="329" customWidth="1"/>
    <col min="38" max="38" width="1" style="329" customWidth="1"/>
    <col min="39" max="39" width="0.625" style="329" customWidth="1"/>
    <col min="40" max="41" width="4.625" style="329" customWidth="1"/>
    <col min="42" max="42" width="0.75" style="329" customWidth="1"/>
    <col min="43" max="43" width="3.375" style="329" customWidth="1"/>
    <col min="44" max="44" width="0.625" style="329" customWidth="1"/>
    <col min="45" max="45" width="3.375" style="329" customWidth="1"/>
    <col min="46" max="46" width="0.625" style="329" customWidth="1"/>
    <col min="47" max="47" width="3" style="329" customWidth="1"/>
    <col min="48" max="48" width="1.25" style="329" customWidth="1"/>
    <col min="49" max="49" width="0.625" style="329" customWidth="1"/>
    <col min="50" max="50" width="1.625" style="329" customWidth="1"/>
    <col min="51" max="51" width="2" style="329" customWidth="1"/>
    <col min="52" max="52" width="0.625" style="329" customWidth="1"/>
    <col min="53" max="53" width="1" style="329" customWidth="1"/>
    <col min="54" max="54" width="0.5" style="329" customWidth="1"/>
    <col min="55" max="55" width="2" style="329" customWidth="1"/>
    <col min="56" max="56" width="0.625" style="329" customWidth="1"/>
    <col min="57" max="57" width="3.875" style="329" customWidth="1"/>
    <col min="58" max="58" width="0.625" style="329" customWidth="1"/>
    <col min="59" max="59" width="3.375" style="329" customWidth="1"/>
    <col min="60" max="60" width="0.625" style="329" customWidth="1"/>
    <col min="61" max="61" width="3.375" style="329" customWidth="1"/>
    <col min="62" max="62" width="0.625" style="329" customWidth="1"/>
    <col min="63" max="63" width="3.375" style="329" customWidth="1"/>
    <col min="64" max="64" width="0.625" style="329" customWidth="1"/>
    <col min="65" max="65" width="3.375" style="329" customWidth="1"/>
    <col min="66" max="66" width="0.625" style="329" customWidth="1"/>
    <col min="67" max="67" width="3.375" style="329" customWidth="1"/>
    <col min="68" max="68" width="0.625" style="329" customWidth="1"/>
    <col min="69" max="69" width="3.375" style="329" customWidth="1"/>
    <col min="70" max="70" width="0.625" style="329" customWidth="1"/>
    <col min="71" max="71" width="3.375" style="329" customWidth="1"/>
    <col min="72" max="72" width="0.625" style="329" customWidth="1"/>
    <col min="73" max="73" width="1.625" style="329" customWidth="1"/>
    <col min="74" max="74" width="2.75" style="329" customWidth="1"/>
    <col min="75" max="75" width="1.5" style="329" customWidth="1"/>
    <col min="76" max="76" width="2.5" style="329" customWidth="1"/>
    <col min="77" max="77" width="0.625" style="329" customWidth="1"/>
    <col min="78" max="78" width="2.125" style="329" customWidth="1"/>
    <col min="79" max="79" width="0.625" style="329" customWidth="1"/>
    <col min="80" max="80" width="1.625" style="329" customWidth="1"/>
    <col min="81" max="81" width="1.75" style="329" customWidth="1"/>
    <col min="82" max="82" width="0.625" style="329" customWidth="1"/>
    <col min="83" max="83" width="3.375" style="329" customWidth="1"/>
    <col min="84" max="84" width="0.625" style="329" customWidth="1"/>
    <col min="85" max="85" width="3.375" style="329" customWidth="1"/>
    <col min="86" max="86" width="0.625" style="329" customWidth="1"/>
    <col min="87" max="87" width="3.375" style="329" customWidth="1"/>
    <col min="88" max="88" width="0.625" style="329" customWidth="1"/>
    <col min="89" max="89" width="3.375" style="329" customWidth="1"/>
    <col min="90" max="90" width="0.625" style="329" customWidth="1"/>
    <col min="91" max="91" width="3.375" style="329" customWidth="1"/>
    <col min="92" max="92" width="0.625" style="329" customWidth="1"/>
    <col min="93" max="93" width="3.375" style="329" customWidth="1"/>
    <col min="94" max="94" width="0.625" style="329" customWidth="1"/>
    <col min="95" max="95" width="3.375" style="329" customWidth="1"/>
    <col min="96" max="96" width="0.625" style="329" customWidth="1"/>
    <col min="97" max="97" width="3.625" style="329" customWidth="1"/>
    <col min="98" max="98" width="3.25" style="329" customWidth="1"/>
    <col min="99" max="99" width="0.75" style="329" customWidth="1"/>
    <col min="100" max="100" width="1.625" style="329" customWidth="1"/>
    <col min="101" max="101" width="3.625" style="329" customWidth="1"/>
    <col min="102" max="16384" width="9" style="329"/>
  </cols>
  <sheetData>
    <row r="2" spans="3:97" s="102" customFormat="1" ht="4.5" customHeight="1" x14ac:dyDescent="0.15"/>
    <row r="3" spans="3:97" s="102" customFormat="1" ht="19.5" customHeight="1" x14ac:dyDescent="0.15"/>
    <row r="4" spans="3:97" s="102" customFormat="1" ht="13.5" customHeight="1" x14ac:dyDescent="0.15">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9"/>
      <c r="AN4" s="9"/>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row>
    <row r="5" spans="3:97" s="102" customFormat="1" ht="3.75" customHeight="1" x14ac:dyDescent="0.15">
      <c r="C5" s="7"/>
      <c r="D5" s="7"/>
      <c r="E5" s="7"/>
      <c r="F5" s="7"/>
      <c r="G5" s="7"/>
      <c r="H5" s="7"/>
      <c r="I5" s="7"/>
      <c r="J5" s="7"/>
      <c r="K5" s="7"/>
      <c r="L5" s="7"/>
      <c r="M5" s="7"/>
      <c r="N5" s="7"/>
      <c r="O5" s="7"/>
      <c r="P5" s="7"/>
      <c r="Q5" s="7"/>
      <c r="R5" s="7"/>
      <c r="S5" s="7"/>
      <c r="T5" s="7"/>
      <c r="U5" s="7"/>
      <c r="V5" s="7"/>
      <c r="W5" s="7"/>
      <c r="X5" s="554" t="s">
        <v>320</v>
      </c>
      <c r="Y5" s="554"/>
      <c r="Z5" s="554"/>
      <c r="AA5" s="554"/>
      <c r="AB5" s="554"/>
      <c r="AC5" s="554"/>
      <c r="AD5" s="166"/>
      <c r="AE5" s="170"/>
      <c r="AF5" s="171"/>
      <c r="AG5" s="171"/>
      <c r="AH5" s="171"/>
      <c r="AI5" s="171"/>
      <c r="AJ5" s="171"/>
      <c r="AK5" s="171"/>
      <c r="AL5" s="171"/>
      <c r="AM5" s="172"/>
      <c r="AN5" s="565" t="s">
        <v>174</v>
      </c>
      <c r="AO5" s="566"/>
      <c r="AP5" s="566"/>
      <c r="AQ5" s="566"/>
      <c r="AR5" s="566"/>
      <c r="AS5" s="566"/>
      <c r="AT5" s="566"/>
      <c r="AU5" s="566"/>
      <c r="AV5" s="566"/>
      <c r="AW5" s="566"/>
      <c r="AX5" s="566"/>
      <c r="AY5" s="566"/>
      <c r="AZ5" s="566"/>
      <c r="BA5" s="566"/>
      <c r="BB5" s="566"/>
      <c r="BC5" s="566"/>
      <c r="BD5" s="566"/>
      <c r="BE5" s="566"/>
      <c r="BF5" s="566"/>
      <c r="BG5" s="566"/>
      <c r="BH5" s="566"/>
      <c r="BI5" s="566"/>
      <c r="BJ5" s="566"/>
      <c r="BK5" s="566"/>
      <c r="BL5" s="566"/>
      <c r="BM5" s="566"/>
      <c r="BN5" s="566"/>
      <c r="BO5" s="566"/>
      <c r="BP5" s="566"/>
      <c r="BQ5" s="566"/>
      <c r="BR5" s="566"/>
      <c r="BS5" s="566"/>
      <c r="BT5" s="566"/>
      <c r="BU5" s="566"/>
      <c r="BV5" s="566"/>
      <c r="BW5" s="566"/>
      <c r="BX5" s="566"/>
      <c r="BY5" s="566"/>
      <c r="BZ5" s="566"/>
      <c r="CA5" s="566"/>
      <c r="CB5" s="566"/>
      <c r="CC5" s="566"/>
      <c r="CD5" s="566"/>
      <c r="CE5" s="566"/>
      <c r="CF5" s="566"/>
      <c r="CG5" s="566"/>
      <c r="CH5" s="566"/>
      <c r="CI5" s="566"/>
      <c r="CJ5" s="566"/>
      <c r="CK5" s="566"/>
      <c r="CL5" s="566"/>
      <c r="CM5" s="566"/>
      <c r="CN5" s="7"/>
      <c r="CO5" s="7"/>
      <c r="CP5" s="7"/>
      <c r="CQ5" s="7"/>
      <c r="CR5" s="7"/>
      <c r="CS5" s="7"/>
    </row>
    <row r="6" spans="3:97" s="102" customFormat="1" ht="30.75" customHeight="1" x14ac:dyDescent="0.15">
      <c r="C6" s="7"/>
      <c r="D6" s="7"/>
      <c r="E6" s="7"/>
      <c r="F6" s="7"/>
      <c r="G6" s="7"/>
      <c r="H6" s="7"/>
      <c r="I6" s="7"/>
      <c r="J6" s="7"/>
      <c r="K6" s="7"/>
      <c r="L6" s="7"/>
      <c r="M6" s="7"/>
      <c r="N6" s="7"/>
      <c r="O6" s="7"/>
      <c r="P6" s="7"/>
      <c r="Q6" s="7"/>
      <c r="R6" s="7"/>
      <c r="S6" s="7"/>
      <c r="T6" s="7"/>
      <c r="U6" s="7"/>
      <c r="V6" s="7"/>
      <c r="W6" s="7"/>
      <c r="X6" s="554"/>
      <c r="Y6" s="554"/>
      <c r="Z6" s="554"/>
      <c r="AA6" s="554"/>
      <c r="AB6" s="554"/>
      <c r="AC6" s="554"/>
      <c r="AD6" s="166"/>
      <c r="AE6" s="173"/>
      <c r="AF6" s="561" t="str">
        <f>IF(LEN(入力用①!M2)&gt;=2,LEFT(入力用①!M2,1),IF(LEN(入力用①!M2)=1,"0",MID(TEXT(入力用①!M2,"???"),2,1)))</f>
        <v>0</v>
      </c>
      <c r="AG6" s="562"/>
      <c r="AH6" s="563"/>
      <c r="AI6" s="263"/>
      <c r="AJ6" s="564" t="str">
        <f>RIGHT(入力用①!M2,1)</f>
        <v>6</v>
      </c>
      <c r="AK6" s="562"/>
      <c r="AL6" s="563"/>
      <c r="AM6" s="174"/>
      <c r="AN6" s="565"/>
      <c r="AO6" s="566"/>
      <c r="AP6" s="566"/>
      <c r="AQ6" s="566"/>
      <c r="AR6" s="566"/>
      <c r="AS6" s="566"/>
      <c r="AT6" s="566"/>
      <c r="AU6" s="566"/>
      <c r="AV6" s="566"/>
      <c r="AW6" s="566"/>
      <c r="AX6" s="566"/>
      <c r="AY6" s="566"/>
      <c r="AZ6" s="566"/>
      <c r="BA6" s="566"/>
      <c r="BB6" s="566"/>
      <c r="BC6" s="566"/>
      <c r="BD6" s="566"/>
      <c r="BE6" s="566"/>
      <c r="BF6" s="566"/>
      <c r="BG6" s="566"/>
      <c r="BH6" s="566"/>
      <c r="BI6" s="566"/>
      <c r="BJ6" s="566"/>
      <c r="BK6" s="566"/>
      <c r="BL6" s="566"/>
      <c r="BM6" s="566"/>
      <c r="BN6" s="566"/>
      <c r="BO6" s="566"/>
      <c r="BP6" s="566"/>
      <c r="BQ6" s="566"/>
      <c r="BR6" s="566"/>
      <c r="BS6" s="566"/>
      <c r="BT6" s="566"/>
      <c r="BU6" s="566"/>
      <c r="BV6" s="566"/>
      <c r="BW6" s="566"/>
      <c r="BX6" s="566"/>
      <c r="BY6" s="566"/>
      <c r="BZ6" s="566"/>
      <c r="CA6" s="566"/>
      <c r="CB6" s="566"/>
      <c r="CC6" s="566"/>
      <c r="CD6" s="566"/>
      <c r="CE6" s="566"/>
      <c r="CF6" s="566"/>
      <c r="CG6" s="566"/>
      <c r="CH6" s="566"/>
      <c r="CI6" s="566"/>
      <c r="CJ6" s="566"/>
      <c r="CK6" s="566"/>
      <c r="CL6" s="566"/>
      <c r="CM6" s="566"/>
      <c r="CN6" s="7"/>
      <c r="CO6" s="7"/>
      <c r="CP6" s="7"/>
      <c r="CQ6" s="7"/>
      <c r="CR6" s="7"/>
      <c r="CS6" s="7"/>
    </row>
    <row r="7" spans="3:97" s="102" customFormat="1" ht="3.75" customHeight="1" x14ac:dyDescent="0.15">
      <c r="C7" s="7"/>
      <c r="D7" s="7"/>
      <c r="E7" s="7"/>
      <c r="F7" s="7"/>
      <c r="G7" s="7"/>
      <c r="H7" s="7"/>
      <c r="I7" s="7"/>
      <c r="J7" s="7"/>
      <c r="K7" s="7"/>
      <c r="L7" s="7"/>
      <c r="M7" s="7"/>
      <c r="N7" s="7"/>
      <c r="O7" s="7"/>
      <c r="P7" s="7"/>
      <c r="Q7" s="7"/>
      <c r="R7" s="7"/>
      <c r="S7" s="7"/>
      <c r="T7" s="7"/>
      <c r="U7" s="7"/>
      <c r="V7" s="7"/>
      <c r="W7" s="7"/>
      <c r="X7" s="554"/>
      <c r="Y7" s="554"/>
      <c r="Z7" s="554"/>
      <c r="AA7" s="554"/>
      <c r="AB7" s="554"/>
      <c r="AC7" s="554"/>
      <c r="AD7" s="166"/>
      <c r="AE7" s="175"/>
      <c r="AF7" s="176"/>
      <c r="AG7" s="176"/>
      <c r="AH7" s="176"/>
      <c r="AI7" s="176"/>
      <c r="AJ7" s="176"/>
      <c r="AK7" s="176"/>
      <c r="AL7" s="176"/>
      <c r="AM7" s="177"/>
      <c r="AN7" s="565"/>
      <c r="AO7" s="566"/>
      <c r="AP7" s="566"/>
      <c r="AQ7" s="566"/>
      <c r="AR7" s="566"/>
      <c r="AS7" s="566"/>
      <c r="AT7" s="566"/>
      <c r="AU7" s="566"/>
      <c r="AV7" s="566"/>
      <c r="AW7" s="566"/>
      <c r="AX7" s="566"/>
      <c r="AY7" s="566"/>
      <c r="AZ7" s="566"/>
      <c r="BA7" s="566"/>
      <c r="BB7" s="566"/>
      <c r="BC7" s="566"/>
      <c r="BD7" s="566"/>
      <c r="BE7" s="566"/>
      <c r="BF7" s="566"/>
      <c r="BG7" s="566"/>
      <c r="BH7" s="566"/>
      <c r="BI7" s="566"/>
      <c r="BJ7" s="566"/>
      <c r="BK7" s="566"/>
      <c r="BL7" s="566"/>
      <c r="BM7" s="566"/>
      <c r="BN7" s="566"/>
      <c r="BO7" s="566"/>
      <c r="BP7" s="566"/>
      <c r="BQ7" s="566"/>
      <c r="BR7" s="566"/>
      <c r="BS7" s="566"/>
      <c r="BT7" s="566"/>
      <c r="BU7" s="566"/>
      <c r="BV7" s="566"/>
      <c r="BW7" s="566"/>
      <c r="BX7" s="566"/>
      <c r="BY7" s="566"/>
      <c r="BZ7" s="566"/>
      <c r="CA7" s="566"/>
      <c r="CB7" s="566"/>
      <c r="CC7" s="566"/>
      <c r="CD7" s="566"/>
      <c r="CE7" s="566"/>
      <c r="CF7" s="566"/>
      <c r="CG7" s="566"/>
      <c r="CH7" s="566"/>
      <c r="CI7" s="566"/>
      <c r="CJ7" s="566"/>
      <c r="CK7" s="566"/>
      <c r="CL7" s="566"/>
      <c r="CM7" s="566"/>
      <c r="CN7" s="7"/>
      <c r="CO7" s="7"/>
      <c r="CP7" s="7"/>
      <c r="CQ7" s="7"/>
      <c r="CR7" s="7"/>
      <c r="CS7" s="7"/>
    </row>
    <row r="8" spans="3:97" s="102" customFormat="1" ht="6.75" customHeight="1" x14ac:dyDescent="0.15">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row>
    <row r="9" spans="3:97" s="102" customFormat="1" ht="23.1" customHeight="1" x14ac:dyDescent="0.15">
      <c r="C9" s="7"/>
      <c r="D9" s="7"/>
      <c r="E9" s="7"/>
      <c r="F9" s="7"/>
      <c r="G9" s="7"/>
      <c r="H9" s="7"/>
      <c r="I9" s="7"/>
      <c r="J9" s="7"/>
      <c r="K9" s="7"/>
      <c r="L9" s="7"/>
      <c r="M9" s="7"/>
      <c r="N9" s="7"/>
      <c r="O9" s="7"/>
      <c r="P9" s="7"/>
      <c r="Q9" s="7"/>
      <c r="R9" s="7"/>
      <c r="S9" s="7"/>
      <c r="T9" s="7"/>
      <c r="U9" s="7"/>
      <c r="V9" s="7"/>
      <c r="W9" s="7"/>
      <c r="X9" s="7"/>
      <c r="Y9" s="7"/>
      <c r="Z9" s="7"/>
      <c r="AA9" s="7"/>
      <c r="AB9" s="7"/>
      <c r="AC9" s="7"/>
      <c r="AD9" s="178"/>
      <c r="AE9" s="7"/>
      <c r="AF9" s="557" t="str">
        <f>入力用①!M4</f>
        <v>大阪市○○区○○町○丁目○番○号</v>
      </c>
      <c r="AG9" s="557"/>
      <c r="AH9" s="557"/>
      <c r="AI9" s="557"/>
      <c r="AJ9" s="557"/>
      <c r="AK9" s="557"/>
      <c r="AL9" s="557"/>
      <c r="AM9" s="557"/>
      <c r="AN9" s="557"/>
      <c r="AO9" s="557"/>
      <c r="AP9" s="557"/>
      <c r="AQ9" s="557"/>
      <c r="AR9" s="557"/>
      <c r="AS9" s="557"/>
      <c r="AT9" s="557"/>
      <c r="AU9" s="557"/>
      <c r="AV9" s="557"/>
      <c r="AW9" s="557"/>
      <c r="AX9" s="557"/>
      <c r="AY9" s="557"/>
      <c r="AZ9" s="557"/>
      <c r="BA9" s="557"/>
      <c r="BB9" s="558"/>
      <c r="BC9" s="570" t="s">
        <v>175</v>
      </c>
      <c r="BD9" s="571"/>
      <c r="BE9" s="571"/>
      <c r="BF9" s="571"/>
      <c r="BG9" s="571"/>
      <c r="BH9" s="572"/>
      <c r="BI9" s="3"/>
      <c r="BJ9" s="567" t="str">
        <f>入力用①!Z4</f>
        <v>コクゼイ　タロウ</v>
      </c>
      <c r="BK9" s="567"/>
      <c r="BL9" s="567"/>
      <c r="BM9" s="567"/>
      <c r="BN9" s="567"/>
      <c r="BO9" s="567"/>
      <c r="BP9" s="567"/>
      <c r="BQ9" s="567"/>
      <c r="BR9" s="567"/>
      <c r="BS9" s="567"/>
      <c r="BT9" s="95"/>
      <c r="BU9" s="436"/>
      <c r="BV9" s="437"/>
      <c r="BW9" s="666" t="s">
        <v>176</v>
      </c>
      <c r="BX9" s="667"/>
      <c r="BY9" s="637" t="s">
        <v>326</v>
      </c>
      <c r="BZ9" s="638"/>
      <c r="CA9" s="638"/>
      <c r="CB9" s="638"/>
      <c r="CC9" s="639"/>
      <c r="CD9" s="630">
        <f>入力用①!AH4</f>
        <v>0</v>
      </c>
      <c r="CE9" s="630"/>
      <c r="CF9" s="630"/>
      <c r="CG9" s="630"/>
      <c r="CH9" s="630"/>
      <c r="CI9" s="630"/>
      <c r="CJ9" s="630"/>
      <c r="CK9" s="630"/>
      <c r="CL9" s="630"/>
      <c r="CM9" s="630"/>
      <c r="CN9" s="630"/>
      <c r="CO9" s="630"/>
      <c r="CP9" s="630"/>
      <c r="CQ9" s="630"/>
      <c r="CR9" s="7"/>
      <c r="CS9" s="7"/>
    </row>
    <row r="10" spans="3:97" s="102" customFormat="1" ht="23.1" customHeight="1" x14ac:dyDescent="0.15">
      <c r="C10" s="7"/>
      <c r="D10" s="7"/>
      <c r="E10" s="7"/>
      <c r="F10" s="7"/>
      <c r="G10" s="553" t="s">
        <v>340</v>
      </c>
      <c r="H10" s="553"/>
      <c r="I10" s="553"/>
      <c r="J10" s="553"/>
      <c r="K10" s="553"/>
      <c r="L10" s="553"/>
      <c r="M10" s="553"/>
      <c r="N10" s="553"/>
      <c r="O10" s="553"/>
      <c r="P10" s="553"/>
      <c r="Q10" s="426"/>
      <c r="R10" s="426"/>
      <c r="S10" s="426"/>
      <c r="T10" s="426"/>
      <c r="U10" s="7"/>
      <c r="V10" s="7"/>
      <c r="W10" s="7"/>
      <c r="X10" s="7"/>
      <c r="Y10" s="7"/>
      <c r="Z10" s="559" t="s">
        <v>307</v>
      </c>
      <c r="AA10" s="559"/>
      <c r="AB10" s="559"/>
      <c r="AC10" s="559"/>
      <c r="AD10" s="560"/>
      <c r="AE10" s="7"/>
      <c r="AF10" s="557"/>
      <c r="AG10" s="557"/>
      <c r="AH10" s="557"/>
      <c r="AI10" s="557"/>
      <c r="AJ10" s="557"/>
      <c r="AK10" s="557"/>
      <c r="AL10" s="557"/>
      <c r="AM10" s="557"/>
      <c r="AN10" s="557"/>
      <c r="AO10" s="557"/>
      <c r="AP10" s="557"/>
      <c r="AQ10" s="557"/>
      <c r="AR10" s="557"/>
      <c r="AS10" s="557"/>
      <c r="AT10" s="557"/>
      <c r="AU10" s="557"/>
      <c r="AV10" s="557"/>
      <c r="AW10" s="557"/>
      <c r="AX10" s="557"/>
      <c r="AY10" s="557"/>
      <c r="AZ10" s="557"/>
      <c r="BA10" s="557"/>
      <c r="BB10" s="558"/>
      <c r="BC10" s="594" t="s">
        <v>177</v>
      </c>
      <c r="BD10" s="595"/>
      <c r="BE10" s="595"/>
      <c r="BF10" s="595"/>
      <c r="BG10" s="595"/>
      <c r="BH10" s="596"/>
      <c r="BI10" s="3"/>
      <c r="BJ10" s="568" t="str">
        <f>入力用①!Z5</f>
        <v>国税　太郎</v>
      </c>
      <c r="BK10" s="568"/>
      <c r="BL10" s="568"/>
      <c r="BM10" s="568"/>
      <c r="BN10" s="568"/>
      <c r="BO10" s="568"/>
      <c r="BP10" s="568"/>
      <c r="BQ10" s="568"/>
      <c r="BR10" s="568"/>
      <c r="BS10" s="568"/>
      <c r="BT10" s="83"/>
      <c r="BU10" s="436"/>
      <c r="BV10" s="437"/>
      <c r="BW10" s="666"/>
      <c r="BX10" s="667"/>
      <c r="BY10" s="637"/>
      <c r="BZ10" s="638"/>
      <c r="CA10" s="638"/>
      <c r="CB10" s="638"/>
      <c r="CC10" s="639"/>
      <c r="CD10" s="630"/>
      <c r="CE10" s="630"/>
      <c r="CF10" s="630"/>
      <c r="CG10" s="630"/>
      <c r="CH10" s="630"/>
      <c r="CI10" s="630"/>
      <c r="CJ10" s="630"/>
      <c r="CK10" s="630"/>
      <c r="CL10" s="630"/>
      <c r="CM10" s="630"/>
      <c r="CN10" s="630"/>
      <c r="CO10" s="630"/>
      <c r="CP10" s="630"/>
      <c r="CQ10" s="630"/>
      <c r="CR10" s="7"/>
      <c r="CS10" s="7"/>
    </row>
    <row r="11" spans="3:97" s="102" customFormat="1" ht="23.1" customHeight="1" x14ac:dyDescent="0.15">
      <c r="C11" s="7"/>
      <c r="D11" s="7"/>
      <c r="E11" s="7"/>
      <c r="F11" s="7"/>
      <c r="G11" s="553"/>
      <c r="H11" s="553"/>
      <c r="I11" s="553"/>
      <c r="J11" s="553"/>
      <c r="K11" s="553"/>
      <c r="L11" s="553"/>
      <c r="M11" s="553"/>
      <c r="N11" s="553"/>
      <c r="O11" s="553"/>
      <c r="P11" s="553"/>
      <c r="Q11" s="426"/>
      <c r="R11" s="426"/>
      <c r="S11" s="426"/>
      <c r="T11" s="426"/>
      <c r="U11" s="7"/>
      <c r="V11" s="7"/>
      <c r="W11" s="7"/>
      <c r="X11" s="7"/>
      <c r="Y11" s="7"/>
      <c r="Z11" s="7"/>
      <c r="AA11" s="7"/>
      <c r="AB11" s="7"/>
      <c r="AC11" s="7"/>
      <c r="AD11" s="178"/>
      <c r="AE11" s="7"/>
      <c r="AF11" s="642"/>
      <c r="AG11" s="642"/>
      <c r="AH11" s="642"/>
      <c r="AI11" s="642"/>
      <c r="AJ11" s="642"/>
      <c r="AK11" s="642"/>
      <c r="AL11" s="642"/>
      <c r="AM11" s="642"/>
      <c r="AN11" s="642"/>
      <c r="AO11" s="642"/>
      <c r="AP11" s="642"/>
      <c r="AQ11" s="642"/>
      <c r="AR11" s="642"/>
      <c r="AS11" s="642"/>
      <c r="AT11" s="642"/>
      <c r="AU11" s="642"/>
      <c r="AV11" s="642"/>
      <c r="AW11" s="642"/>
      <c r="AX11" s="642"/>
      <c r="AY11" s="642"/>
      <c r="AZ11" s="642"/>
      <c r="BA11" s="642"/>
      <c r="BB11" s="643"/>
      <c r="BC11" s="671"/>
      <c r="BD11" s="672"/>
      <c r="BE11" s="672"/>
      <c r="BF11" s="672"/>
      <c r="BG11" s="672"/>
      <c r="BH11" s="673"/>
      <c r="BI11" s="3"/>
      <c r="BJ11" s="569"/>
      <c r="BK11" s="569"/>
      <c r="BL11" s="569"/>
      <c r="BM11" s="569"/>
      <c r="BN11" s="569"/>
      <c r="BO11" s="569"/>
      <c r="BP11" s="569"/>
      <c r="BQ11" s="569"/>
      <c r="BR11" s="569"/>
      <c r="BS11" s="569"/>
      <c r="BT11" s="84"/>
      <c r="BU11" s="438"/>
      <c r="BV11" s="439"/>
      <c r="BW11" s="666"/>
      <c r="BX11" s="667"/>
      <c r="BY11" s="631" t="s">
        <v>327</v>
      </c>
      <c r="BZ11" s="632"/>
      <c r="CA11" s="632"/>
      <c r="CB11" s="632"/>
      <c r="CC11" s="633"/>
      <c r="CD11" s="640">
        <f>入力用①!AH6</f>
        <v>0</v>
      </c>
      <c r="CE11" s="640"/>
      <c r="CF11" s="640"/>
      <c r="CG11" s="640"/>
      <c r="CH11" s="640"/>
      <c r="CI11" s="640"/>
      <c r="CJ11" s="640"/>
      <c r="CK11" s="640"/>
      <c r="CL11" s="640"/>
      <c r="CM11" s="640"/>
      <c r="CN11" s="640"/>
      <c r="CO11" s="640"/>
      <c r="CP11" s="640"/>
      <c r="CQ11" s="640"/>
      <c r="CR11" s="7"/>
      <c r="CS11" s="7"/>
    </row>
    <row r="12" spans="3:97" s="102" customFormat="1" ht="23.1" customHeight="1" x14ac:dyDescent="0.15">
      <c r="C12" s="7"/>
      <c r="D12" s="7"/>
      <c r="E12" s="7"/>
      <c r="F12" s="7"/>
      <c r="G12" s="553"/>
      <c r="H12" s="553"/>
      <c r="I12" s="553"/>
      <c r="J12" s="553"/>
      <c r="K12" s="553"/>
      <c r="L12" s="553"/>
      <c r="M12" s="553"/>
      <c r="N12" s="553"/>
      <c r="O12" s="553"/>
      <c r="P12" s="553"/>
      <c r="Q12" s="426"/>
      <c r="R12" s="426"/>
      <c r="S12" s="426"/>
      <c r="T12" s="426"/>
      <c r="U12" s="7"/>
      <c r="V12" s="7"/>
      <c r="W12" s="7"/>
      <c r="X12" s="7"/>
      <c r="Y12" s="53"/>
      <c r="Z12" s="53"/>
      <c r="AA12" s="53"/>
      <c r="AB12" s="53"/>
      <c r="AC12" s="53"/>
      <c r="AD12" s="179"/>
      <c r="AE12" s="53"/>
      <c r="AF12" s="555" t="str">
        <f>入力用①!M7</f>
        <v>不動産貸付業</v>
      </c>
      <c r="AG12" s="555"/>
      <c r="AH12" s="555"/>
      <c r="AI12" s="555"/>
      <c r="AJ12" s="555"/>
      <c r="AK12" s="555"/>
      <c r="AL12" s="555"/>
      <c r="AM12" s="555"/>
      <c r="AN12" s="555"/>
      <c r="AO12" s="555"/>
      <c r="AP12" s="555"/>
      <c r="AQ12" s="555"/>
      <c r="AR12" s="555"/>
      <c r="AS12" s="555"/>
      <c r="AT12" s="555"/>
      <c r="AU12" s="555"/>
      <c r="AV12" s="555"/>
      <c r="AW12" s="555"/>
      <c r="AX12" s="555"/>
      <c r="AY12" s="555"/>
      <c r="AZ12" s="555"/>
      <c r="BA12" s="555"/>
      <c r="BB12" s="556"/>
      <c r="BC12" s="591" t="s">
        <v>328</v>
      </c>
      <c r="BD12" s="592"/>
      <c r="BE12" s="592"/>
      <c r="BF12" s="592"/>
      <c r="BG12" s="592"/>
      <c r="BH12" s="593"/>
      <c r="BI12" s="5"/>
      <c r="BJ12" s="555" t="str">
        <f>入力用①!Z7</f>
        <v>06-6666-6666</v>
      </c>
      <c r="BK12" s="555"/>
      <c r="BL12" s="555"/>
      <c r="BM12" s="555"/>
      <c r="BN12" s="555"/>
      <c r="BO12" s="555"/>
      <c r="BP12" s="555"/>
      <c r="BQ12" s="555"/>
      <c r="BR12" s="555"/>
      <c r="BS12" s="555"/>
      <c r="BT12" s="555"/>
      <c r="BU12" s="555"/>
      <c r="BV12" s="556"/>
      <c r="BW12" s="666"/>
      <c r="BX12" s="667"/>
      <c r="BY12" s="634"/>
      <c r="BZ12" s="635"/>
      <c r="CA12" s="635"/>
      <c r="CB12" s="635"/>
      <c r="CC12" s="636"/>
      <c r="CD12" s="641"/>
      <c r="CE12" s="641"/>
      <c r="CF12" s="641"/>
      <c r="CG12" s="641"/>
      <c r="CH12" s="641"/>
      <c r="CI12" s="641"/>
      <c r="CJ12" s="641"/>
      <c r="CK12" s="641"/>
      <c r="CL12" s="641"/>
      <c r="CM12" s="641"/>
      <c r="CN12" s="641"/>
      <c r="CO12" s="641"/>
      <c r="CP12" s="641"/>
      <c r="CQ12" s="641"/>
      <c r="CR12" s="7"/>
      <c r="CS12" s="7"/>
    </row>
    <row r="13" spans="3:97" s="102" customFormat="1" ht="23.1" customHeight="1" x14ac:dyDescent="0.15">
      <c r="C13" s="7"/>
      <c r="D13" s="7"/>
      <c r="E13" s="7"/>
      <c r="F13" s="7"/>
      <c r="G13" s="597" t="s">
        <v>339</v>
      </c>
      <c r="H13" s="597"/>
      <c r="I13" s="597"/>
      <c r="J13" s="597"/>
      <c r="K13" s="597"/>
      <c r="L13" s="597"/>
      <c r="M13" s="597"/>
      <c r="N13" s="597"/>
      <c r="O13" s="427"/>
      <c r="P13" s="428"/>
      <c r="Q13" s="425"/>
      <c r="R13" s="425"/>
      <c r="S13" s="425"/>
      <c r="T13" s="425"/>
      <c r="U13" s="7"/>
      <c r="V13" s="7"/>
      <c r="W13" s="7"/>
      <c r="X13" s="7"/>
      <c r="Y13" s="7"/>
      <c r="Z13" s="559" t="s">
        <v>308</v>
      </c>
      <c r="AA13" s="559"/>
      <c r="AB13" s="559"/>
      <c r="AC13" s="559"/>
      <c r="AD13" s="560"/>
      <c r="AE13" s="7"/>
      <c r="AF13" s="557"/>
      <c r="AG13" s="557"/>
      <c r="AH13" s="557"/>
      <c r="AI13" s="557"/>
      <c r="AJ13" s="557"/>
      <c r="AK13" s="557"/>
      <c r="AL13" s="557"/>
      <c r="AM13" s="557"/>
      <c r="AN13" s="557"/>
      <c r="AO13" s="557"/>
      <c r="AP13" s="557"/>
      <c r="AQ13" s="557"/>
      <c r="AR13" s="557"/>
      <c r="AS13" s="557"/>
      <c r="AT13" s="557"/>
      <c r="AU13" s="557"/>
      <c r="AV13" s="557"/>
      <c r="AW13" s="557"/>
      <c r="AX13" s="557"/>
      <c r="AY13" s="557"/>
      <c r="AZ13" s="557"/>
      <c r="BA13" s="557"/>
      <c r="BB13" s="558"/>
      <c r="BC13" s="594"/>
      <c r="BD13" s="595"/>
      <c r="BE13" s="595"/>
      <c r="BF13" s="595"/>
      <c r="BG13" s="595"/>
      <c r="BH13" s="596"/>
      <c r="BI13" s="6"/>
      <c r="BJ13" s="557"/>
      <c r="BK13" s="557"/>
      <c r="BL13" s="557"/>
      <c r="BM13" s="557"/>
      <c r="BN13" s="557"/>
      <c r="BO13" s="557"/>
      <c r="BP13" s="557"/>
      <c r="BQ13" s="557"/>
      <c r="BR13" s="557"/>
      <c r="BS13" s="557"/>
      <c r="BT13" s="557"/>
      <c r="BU13" s="557"/>
      <c r="BV13" s="558"/>
      <c r="BW13" s="666"/>
      <c r="BX13" s="667"/>
      <c r="BY13" s="668" t="s">
        <v>178</v>
      </c>
      <c r="BZ13" s="669"/>
      <c r="CA13" s="669"/>
      <c r="CB13" s="669"/>
      <c r="CC13" s="670"/>
      <c r="CD13" s="630">
        <f>入力用①!AH9</f>
        <v>0</v>
      </c>
      <c r="CE13" s="630"/>
      <c r="CF13" s="630"/>
      <c r="CG13" s="630"/>
      <c r="CH13" s="630"/>
      <c r="CI13" s="630"/>
      <c r="CJ13" s="630"/>
      <c r="CK13" s="630"/>
      <c r="CL13" s="630"/>
      <c r="CM13" s="630"/>
      <c r="CN13" s="630"/>
      <c r="CO13" s="630"/>
      <c r="CP13" s="630"/>
      <c r="CQ13" s="630"/>
      <c r="CR13" s="7"/>
      <c r="CS13" s="7"/>
    </row>
    <row r="14" spans="3:97" s="102" customFormat="1" ht="23.1" customHeight="1" x14ac:dyDescent="0.15">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178"/>
      <c r="AE14" s="7"/>
      <c r="AF14" s="557"/>
      <c r="AG14" s="557"/>
      <c r="AH14" s="557"/>
      <c r="AI14" s="557"/>
      <c r="AJ14" s="557"/>
      <c r="AK14" s="557"/>
      <c r="AL14" s="557"/>
      <c r="AM14" s="557"/>
      <c r="AN14" s="557"/>
      <c r="AO14" s="557"/>
      <c r="AP14" s="557"/>
      <c r="AQ14" s="557"/>
      <c r="AR14" s="557"/>
      <c r="AS14" s="557"/>
      <c r="AT14" s="557"/>
      <c r="AU14" s="557"/>
      <c r="AV14" s="557"/>
      <c r="AW14" s="557"/>
      <c r="AX14" s="557"/>
      <c r="AY14" s="557"/>
      <c r="AZ14" s="557"/>
      <c r="BA14" s="557"/>
      <c r="BB14" s="558"/>
      <c r="BC14" s="594"/>
      <c r="BD14" s="595"/>
      <c r="BE14" s="595"/>
      <c r="BF14" s="595"/>
      <c r="BG14" s="595"/>
      <c r="BH14" s="596"/>
      <c r="BI14" s="6"/>
      <c r="BJ14" s="557"/>
      <c r="BK14" s="557"/>
      <c r="BL14" s="557"/>
      <c r="BM14" s="557"/>
      <c r="BN14" s="557"/>
      <c r="BO14" s="557"/>
      <c r="BP14" s="557"/>
      <c r="BQ14" s="557"/>
      <c r="BR14" s="557"/>
      <c r="BS14" s="557"/>
      <c r="BT14" s="557"/>
      <c r="BU14" s="557"/>
      <c r="BV14" s="558"/>
      <c r="BW14" s="666"/>
      <c r="BX14" s="667"/>
      <c r="BY14" s="675" t="s">
        <v>179</v>
      </c>
      <c r="BZ14" s="676"/>
      <c r="CA14" s="676"/>
      <c r="CB14" s="676"/>
      <c r="CC14" s="677"/>
      <c r="CD14" s="630"/>
      <c r="CE14" s="630"/>
      <c r="CF14" s="630"/>
      <c r="CG14" s="630"/>
      <c r="CH14" s="630"/>
      <c r="CI14" s="630"/>
      <c r="CJ14" s="630"/>
      <c r="CK14" s="630"/>
      <c r="CL14" s="630"/>
      <c r="CM14" s="630"/>
      <c r="CN14" s="630"/>
      <c r="CO14" s="630"/>
      <c r="CP14" s="630"/>
      <c r="CQ14" s="630"/>
      <c r="CR14" s="7"/>
      <c r="CS14" s="7"/>
    </row>
    <row r="15" spans="3:97" s="102" customFormat="1" ht="19.5" customHeight="1" thickBot="1" x14ac:dyDescent="0.2">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104"/>
      <c r="BA15" s="104"/>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row>
    <row r="16" spans="3:97" s="102" customFormat="1" ht="4.5" customHeight="1" x14ac:dyDescent="0.15">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104"/>
      <c r="BA16" s="104"/>
      <c r="BB16" s="7"/>
      <c r="BC16" s="7"/>
      <c r="BD16" s="7"/>
      <c r="BE16" s="7"/>
      <c r="BF16" s="7"/>
      <c r="BG16" s="7"/>
      <c r="BH16" s="7"/>
      <c r="BI16" s="7"/>
      <c r="BJ16" s="7"/>
      <c r="BK16" s="7"/>
      <c r="BL16" s="7"/>
      <c r="BM16" s="7"/>
      <c r="BN16" s="7"/>
      <c r="BO16" s="7"/>
      <c r="BP16" s="7"/>
      <c r="BQ16" s="7"/>
      <c r="BR16" s="7"/>
      <c r="BS16" s="7"/>
      <c r="BT16" s="7"/>
      <c r="BU16" s="7"/>
      <c r="BV16" s="7"/>
      <c r="BW16" s="7"/>
      <c r="BX16" s="647" t="s">
        <v>341</v>
      </c>
      <c r="BY16" s="648"/>
      <c r="BZ16" s="649"/>
      <c r="CA16" s="105"/>
      <c r="CB16" s="13"/>
      <c r="CC16" s="13"/>
      <c r="CD16" s="13"/>
      <c r="CE16" s="12"/>
      <c r="CF16" s="12"/>
      <c r="CG16" s="12"/>
      <c r="CH16" s="12"/>
      <c r="CI16" s="12"/>
      <c r="CJ16" s="12"/>
      <c r="CK16" s="12"/>
      <c r="CL16" s="12"/>
      <c r="CM16" s="12"/>
      <c r="CN16" s="12"/>
      <c r="CO16" s="12"/>
      <c r="CP16" s="12"/>
      <c r="CQ16" s="12"/>
      <c r="CR16" s="15"/>
      <c r="CS16" s="7"/>
    </row>
    <row r="17" spans="3:97" s="102" customFormat="1" ht="16.5" customHeight="1" x14ac:dyDescent="0.15">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650"/>
      <c r="BY17" s="651"/>
      <c r="BZ17" s="652"/>
      <c r="CA17" s="106"/>
      <c r="CB17" s="693" t="str">
        <f>IF(OR(入力用①!AG12=0,LEN(入力用①!AG12)-7&lt;=0),"",MID(入力用①!AG12,LEN(入力用①!AG12)-7,1))</f>
        <v>0</v>
      </c>
      <c r="CC17" s="694"/>
      <c r="CD17" s="107"/>
      <c r="CE17" s="644" t="str">
        <f>IF(OR(入力用①!AG12=0,LEN(入力用①!AG12)-6&lt;=0),"",MID(入力用①!AG12,LEN(入力用①!AG12)-6,1))</f>
        <v>1</v>
      </c>
      <c r="CF17" s="108"/>
      <c r="CG17" s="644" t="str">
        <f>IF(OR(入力用①!AG12=0,LEN(入力用①!AG12)-5&lt;=0),"",MID(入力用①!AG12,LEN(入力用①!AG12)-5,1))</f>
        <v>2</v>
      </c>
      <c r="CH17" s="186"/>
      <c r="CI17" s="644" t="str">
        <f>IF(OR(入力用①!AG12=0,LEN(入力用①!AG12)-4&lt;=0),"",MID(入力用①!AG12,LEN(入力用①!AG12)-4,1))</f>
        <v>3</v>
      </c>
      <c r="CJ17" s="108"/>
      <c r="CK17" s="644" t="str">
        <f>IF(OR(入力用①!AG12=0,LEN(入力用①!AG12)-3&lt;=0),"",MID(入力用①!AG12,LEN(入力用①!AG12)-3,1))</f>
        <v>4</v>
      </c>
      <c r="CL17" s="108"/>
      <c r="CM17" s="644" t="str">
        <f>IF(OR(入力用①!AG12=0,LEN(入力用①!AG12)-2&lt;=0),"",MID(入力用①!AG12,LEN(入力用①!AG12)-2,1))</f>
        <v>5</v>
      </c>
      <c r="CN17" s="109"/>
      <c r="CO17" s="644" t="str">
        <f>IF(OR(入力用①!AG12=0,LEN(入力用①!AG12)-1&lt;=0),"",MID(入力用①!AG12,LEN(入力用①!AG12)-1,1))</f>
        <v>6</v>
      </c>
      <c r="CP17" s="185"/>
      <c r="CQ17" s="644" t="str">
        <f>IF(入力用①!AG12&lt;&gt;0,RIGHT(入力用①!AG12,1),"")</f>
        <v>7</v>
      </c>
      <c r="CR17" s="110"/>
      <c r="CS17" s="7"/>
    </row>
    <row r="18" spans="3:97" s="102" customFormat="1" ht="4.5" customHeight="1" x14ac:dyDescent="0.15">
      <c r="C18" s="7"/>
      <c r="D18" s="624" t="s">
        <v>320</v>
      </c>
      <c r="E18" s="624"/>
      <c r="F18" s="7"/>
      <c r="G18" s="625" t="str">
        <f>入力用①!C13</f>
        <v>7</v>
      </c>
      <c r="H18" s="624" t="s">
        <v>180</v>
      </c>
      <c r="I18" s="625" t="str">
        <f>入力用①!E13</f>
        <v>3</v>
      </c>
      <c r="J18" s="624" t="s">
        <v>181</v>
      </c>
      <c r="K18" s="625" t="str">
        <f>入力用①!G13</f>
        <v>15</v>
      </c>
      <c r="L18" s="624" t="s">
        <v>182</v>
      </c>
      <c r="M18" s="9"/>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111"/>
      <c r="BG18" s="111"/>
      <c r="BH18" s="111"/>
      <c r="BI18" s="111"/>
      <c r="BJ18" s="111"/>
      <c r="BK18" s="111"/>
      <c r="BL18" s="111"/>
      <c r="BM18" s="111"/>
      <c r="BN18" s="111"/>
      <c r="BO18" s="111"/>
      <c r="BP18" s="111"/>
      <c r="BQ18" s="111"/>
      <c r="BR18" s="111"/>
      <c r="BS18" s="111"/>
      <c r="BT18" s="111"/>
      <c r="BU18" s="111"/>
      <c r="BV18" s="111"/>
      <c r="BW18" s="111"/>
      <c r="BX18" s="650"/>
      <c r="BY18" s="651"/>
      <c r="BZ18" s="652"/>
      <c r="CA18" s="106"/>
      <c r="CB18" s="695"/>
      <c r="CC18" s="696"/>
      <c r="CD18" s="107"/>
      <c r="CE18" s="645"/>
      <c r="CF18" s="112"/>
      <c r="CG18" s="645"/>
      <c r="CH18" s="187"/>
      <c r="CI18" s="645"/>
      <c r="CJ18" s="112"/>
      <c r="CK18" s="645"/>
      <c r="CL18" s="112"/>
      <c r="CM18" s="645"/>
      <c r="CN18" s="109"/>
      <c r="CO18" s="645"/>
      <c r="CP18" s="185"/>
      <c r="CQ18" s="645"/>
      <c r="CR18" s="110"/>
      <c r="CS18" s="7"/>
    </row>
    <row r="19" spans="3:97" s="102" customFormat="1" ht="4.5" customHeight="1" x14ac:dyDescent="0.15">
      <c r="C19" s="7"/>
      <c r="D19" s="624"/>
      <c r="E19" s="624"/>
      <c r="F19" s="7"/>
      <c r="G19" s="625"/>
      <c r="H19" s="624"/>
      <c r="I19" s="625"/>
      <c r="J19" s="624"/>
      <c r="K19" s="625"/>
      <c r="L19" s="624"/>
      <c r="M19" s="9"/>
      <c r="N19" s="7"/>
      <c r="O19" s="7"/>
      <c r="P19" s="7"/>
      <c r="Q19" s="7"/>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8"/>
      <c r="AP19" s="8"/>
      <c r="AQ19" s="8"/>
      <c r="AR19" s="8"/>
      <c r="AS19" s="8"/>
      <c r="AT19" s="8"/>
      <c r="AU19" s="8"/>
      <c r="AV19" s="7"/>
      <c r="AW19" s="7"/>
      <c r="AX19" s="7"/>
      <c r="AY19" s="7"/>
      <c r="AZ19" s="7"/>
      <c r="BA19" s="7"/>
      <c r="BB19" s="7"/>
      <c r="BC19" s="7"/>
      <c r="BD19" s="7"/>
      <c r="BE19" s="7"/>
      <c r="BF19" s="111"/>
      <c r="BG19" s="113"/>
      <c r="BH19" s="111"/>
      <c r="BI19" s="113"/>
      <c r="BJ19" s="111"/>
      <c r="BK19" s="111"/>
      <c r="BL19" s="111"/>
      <c r="BM19" s="113"/>
      <c r="BN19" s="111"/>
      <c r="BO19" s="113"/>
      <c r="BP19" s="111"/>
      <c r="BQ19" s="111"/>
      <c r="BR19" s="111"/>
      <c r="BS19" s="111"/>
      <c r="BT19" s="111"/>
      <c r="BU19" s="113"/>
      <c r="BV19" s="111"/>
      <c r="BW19" s="111"/>
      <c r="BX19" s="650"/>
      <c r="BY19" s="651"/>
      <c r="BZ19" s="652"/>
      <c r="CA19" s="106"/>
      <c r="CB19" s="697"/>
      <c r="CC19" s="698"/>
      <c r="CD19" s="107"/>
      <c r="CE19" s="646"/>
      <c r="CF19" s="112"/>
      <c r="CG19" s="646"/>
      <c r="CH19" s="187"/>
      <c r="CI19" s="646"/>
      <c r="CJ19" s="112"/>
      <c r="CK19" s="646"/>
      <c r="CL19" s="112"/>
      <c r="CM19" s="646"/>
      <c r="CN19" s="109"/>
      <c r="CO19" s="646"/>
      <c r="CP19" s="185"/>
      <c r="CQ19" s="646"/>
      <c r="CR19" s="110"/>
      <c r="CS19" s="7"/>
    </row>
    <row r="20" spans="3:97" s="102" customFormat="1" ht="4.5" customHeight="1" thickBot="1" x14ac:dyDescent="0.2">
      <c r="C20" s="7"/>
      <c r="D20" s="624"/>
      <c r="E20" s="624"/>
      <c r="G20" s="625"/>
      <c r="H20" s="624"/>
      <c r="I20" s="625"/>
      <c r="J20" s="624"/>
      <c r="K20" s="625"/>
      <c r="L20" s="624"/>
      <c r="M20" s="9"/>
      <c r="N20" s="7"/>
      <c r="O20" s="7"/>
      <c r="P20" s="7"/>
      <c r="Q20" s="7"/>
      <c r="R20" s="674" t="s">
        <v>257</v>
      </c>
      <c r="S20" s="674"/>
      <c r="T20" s="674"/>
      <c r="U20" s="674"/>
      <c r="V20" s="674"/>
      <c r="W20" s="674"/>
      <c r="X20" s="674"/>
      <c r="Y20" s="674"/>
      <c r="Z20" s="674"/>
      <c r="AA20" s="674"/>
      <c r="AB20" s="674"/>
      <c r="AC20" s="674"/>
      <c r="AD20" s="674"/>
      <c r="AE20" s="674"/>
      <c r="AF20" s="674"/>
      <c r="AG20" s="674"/>
      <c r="AH20" s="674"/>
      <c r="AI20" s="674"/>
      <c r="AJ20" s="674"/>
      <c r="AK20" s="674"/>
      <c r="AL20" s="674"/>
      <c r="AM20" s="674"/>
      <c r="AN20" s="181"/>
      <c r="AO20" s="657" t="s">
        <v>256</v>
      </c>
      <c r="AP20" s="158"/>
      <c r="AQ20" s="159"/>
      <c r="AR20" s="159"/>
      <c r="AS20" s="159"/>
      <c r="AT20" s="160"/>
      <c r="AU20" s="656" t="s">
        <v>181</v>
      </c>
      <c r="AV20" s="657"/>
      <c r="AW20" s="158"/>
      <c r="AX20" s="159"/>
      <c r="AY20" s="159"/>
      <c r="AZ20" s="159"/>
      <c r="BA20" s="159"/>
      <c r="BB20" s="159"/>
      <c r="BC20" s="159"/>
      <c r="BD20" s="160"/>
      <c r="BE20" s="663" t="s">
        <v>254</v>
      </c>
      <c r="BF20" s="656"/>
      <c r="BG20" s="657"/>
      <c r="BH20" s="158"/>
      <c r="BI20" s="159"/>
      <c r="BJ20" s="159"/>
      <c r="BK20" s="159"/>
      <c r="BL20" s="160"/>
      <c r="BM20" s="662" t="s">
        <v>181</v>
      </c>
      <c r="BN20" s="158"/>
      <c r="BO20" s="159"/>
      <c r="BP20" s="159"/>
      <c r="BQ20" s="159"/>
      <c r="BR20" s="160"/>
      <c r="BS20" s="663" t="s">
        <v>255</v>
      </c>
      <c r="BT20" s="656"/>
      <c r="BU20" s="656"/>
      <c r="BV20" s="111"/>
      <c r="BW20" s="111"/>
      <c r="BX20" s="653"/>
      <c r="BY20" s="654"/>
      <c r="BZ20" s="655"/>
      <c r="CA20" s="114"/>
      <c r="CB20" s="115"/>
      <c r="CC20" s="115"/>
      <c r="CD20" s="115"/>
      <c r="CE20" s="116"/>
      <c r="CF20" s="116"/>
      <c r="CG20" s="116"/>
      <c r="CH20" s="116"/>
      <c r="CI20" s="116"/>
      <c r="CJ20" s="116"/>
      <c r="CK20" s="116"/>
      <c r="CL20" s="116"/>
      <c r="CM20" s="116"/>
      <c r="CN20" s="116"/>
      <c r="CO20" s="116"/>
      <c r="CP20" s="116"/>
      <c r="CQ20" s="116"/>
      <c r="CR20" s="117"/>
      <c r="CS20" s="7"/>
    </row>
    <row r="21" spans="3:97" s="102" customFormat="1" ht="30.75" customHeight="1" x14ac:dyDescent="0.15">
      <c r="C21" s="7"/>
      <c r="D21" s="20"/>
      <c r="E21" s="20"/>
      <c r="G21" s="101"/>
      <c r="H21" s="20"/>
      <c r="I21" s="101"/>
      <c r="J21" s="20"/>
      <c r="K21" s="101"/>
      <c r="L21" s="20"/>
      <c r="M21" s="20"/>
      <c r="N21" s="7"/>
      <c r="O21" s="7"/>
      <c r="P21" s="7"/>
      <c r="Q21" s="7"/>
      <c r="R21" s="674"/>
      <c r="S21" s="674"/>
      <c r="T21" s="674"/>
      <c r="U21" s="674"/>
      <c r="V21" s="674"/>
      <c r="W21" s="674"/>
      <c r="X21" s="674"/>
      <c r="Y21" s="674"/>
      <c r="Z21" s="674"/>
      <c r="AA21" s="674"/>
      <c r="AB21" s="674"/>
      <c r="AC21" s="674"/>
      <c r="AD21" s="674"/>
      <c r="AE21" s="674"/>
      <c r="AF21" s="674"/>
      <c r="AG21" s="674"/>
      <c r="AH21" s="674"/>
      <c r="AI21" s="674"/>
      <c r="AJ21" s="674"/>
      <c r="AK21" s="674"/>
      <c r="AL21" s="674"/>
      <c r="AM21" s="674"/>
      <c r="AN21" s="181"/>
      <c r="AO21" s="657"/>
      <c r="AP21" s="161"/>
      <c r="AQ21" s="253" t="str">
        <f>IF(LEN(入力用①!U14)&gt;=2,LEFT(入力用①!U14,1),IF(LEN(入力用①!U14)=1,"0",MID(TEXT(入力用①!U14,"???"),2,1)))</f>
        <v>0</v>
      </c>
      <c r="AR21" s="8"/>
      <c r="AS21" s="253" t="str">
        <f>RIGHT(入力用①!U14,1)</f>
        <v>1</v>
      </c>
      <c r="AT21" s="162"/>
      <c r="AU21" s="656"/>
      <c r="AV21" s="657"/>
      <c r="AW21" s="161"/>
      <c r="AX21" s="658" t="str">
        <f>IF(LEN(入力用①!W14)&gt;=2,LEFT(入力用①!W14,1),IF(LEN(入力用①!W14)=1,"0",MID(TEXT(入力用①!W14,"???"),2,1)))</f>
        <v>0</v>
      </c>
      <c r="AY21" s="660"/>
      <c r="AZ21" s="29"/>
      <c r="BA21" s="658" t="str">
        <f>RIGHT(入力用①!W14,1)</f>
        <v>1</v>
      </c>
      <c r="BB21" s="659"/>
      <c r="BC21" s="660"/>
      <c r="BD21" s="162"/>
      <c r="BE21" s="663"/>
      <c r="BF21" s="656"/>
      <c r="BG21" s="657"/>
      <c r="BH21" s="308"/>
      <c r="BI21" s="253" t="str">
        <f>IF(LEN(入力用①!Z14)&gt;=2,LEFT(入力用①!Z14,1),IF(LEN(入力用①!Z14)=1,"0",MID(TEXT(入力用①!Z14,"???"),2,1)))</f>
        <v>1</v>
      </c>
      <c r="BJ21" s="29"/>
      <c r="BK21" s="253" t="str">
        <f>RIGHT(入力用①!Z14,1)</f>
        <v>2</v>
      </c>
      <c r="BL21" s="162"/>
      <c r="BM21" s="662"/>
      <c r="BN21" s="161"/>
      <c r="BO21" s="253" t="str">
        <f>IF(LEN(入力用①!AB14)&gt;=2,LEFT(入力用①!AB14,1),IF(LEN(入力用①!AB14)=1,"0",MID(TEXT(入力用①!AB14,"???"),2,1)))</f>
        <v>3</v>
      </c>
      <c r="BP21" s="29"/>
      <c r="BQ21" s="253" t="str">
        <f>RIGHT(入力用①!AB14,1)</f>
        <v>1</v>
      </c>
      <c r="BR21" s="162"/>
      <c r="BS21" s="663"/>
      <c r="BT21" s="656"/>
      <c r="BU21" s="656"/>
      <c r="BV21" s="111"/>
      <c r="BW21" s="111"/>
      <c r="BX21" s="20"/>
      <c r="BY21" s="20"/>
      <c r="BZ21" s="20"/>
      <c r="CA21" s="20"/>
      <c r="CB21" s="20"/>
      <c r="CC21" s="20"/>
      <c r="CD21" s="20"/>
      <c r="CE21" s="153"/>
      <c r="CF21" s="153"/>
      <c r="CG21" s="153"/>
      <c r="CH21" s="153"/>
      <c r="CI21" s="153"/>
      <c r="CJ21" s="153"/>
      <c r="CK21" s="153"/>
      <c r="CL21" s="153"/>
      <c r="CM21" s="153"/>
      <c r="CN21" s="153"/>
      <c r="CO21" s="153"/>
      <c r="CP21" s="153"/>
      <c r="CQ21" s="153"/>
      <c r="CR21" s="7"/>
      <c r="CS21" s="7"/>
    </row>
    <row r="22" spans="3:97" s="102" customFormat="1" ht="4.5" customHeight="1" x14ac:dyDescent="0.15">
      <c r="C22" s="7"/>
      <c r="D22" s="9"/>
      <c r="E22" s="9"/>
      <c r="F22" s="7"/>
      <c r="G22" s="10"/>
      <c r="H22" s="9"/>
      <c r="I22" s="10"/>
      <c r="J22" s="9"/>
      <c r="K22" s="10"/>
      <c r="L22" s="9"/>
      <c r="M22" s="9"/>
      <c r="N22" s="7"/>
      <c r="O22" s="7"/>
      <c r="P22" s="7"/>
      <c r="Q22" s="7"/>
      <c r="R22" s="674"/>
      <c r="S22" s="674"/>
      <c r="T22" s="674"/>
      <c r="U22" s="674"/>
      <c r="V22" s="674"/>
      <c r="W22" s="674"/>
      <c r="X22" s="674"/>
      <c r="Y22" s="674"/>
      <c r="Z22" s="674"/>
      <c r="AA22" s="674"/>
      <c r="AB22" s="674"/>
      <c r="AC22" s="674"/>
      <c r="AD22" s="674"/>
      <c r="AE22" s="674"/>
      <c r="AF22" s="674"/>
      <c r="AG22" s="674"/>
      <c r="AH22" s="674"/>
      <c r="AI22" s="674"/>
      <c r="AJ22" s="674"/>
      <c r="AK22" s="674"/>
      <c r="AL22" s="674"/>
      <c r="AM22" s="674"/>
      <c r="AN22" s="181"/>
      <c r="AO22" s="657"/>
      <c r="AP22" s="163"/>
      <c r="AQ22" s="164"/>
      <c r="AR22" s="164"/>
      <c r="AS22" s="164"/>
      <c r="AT22" s="165"/>
      <c r="AU22" s="656"/>
      <c r="AV22" s="657"/>
      <c r="AW22" s="163"/>
      <c r="AX22" s="164"/>
      <c r="AY22" s="164"/>
      <c r="AZ22" s="164"/>
      <c r="BA22" s="164"/>
      <c r="BB22" s="164"/>
      <c r="BC22" s="164"/>
      <c r="BD22" s="165"/>
      <c r="BE22" s="663"/>
      <c r="BF22" s="656"/>
      <c r="BG22" s="657"/>
      <c r="BH22" s="163"/>
      <c r="BI22" s="164"/>
      <c r="BJ22" s="164"/>
      <c r="BK22" s="164"/>
      <c r="BL22" s="165"/>
      <c r="BM22" s="662"/>
      <c r="BN22" s="163"/>
      <c r="BO22" s="164"/>
      <c r="BP22" s="164"/>
      <c r="BQ22" s="164"/>
      <c r="BR22" s="165"/>
      <c r="BS22" s="663"/>
      <c r="BT22" s="656"/>
      <c r="BU22" s="656"/>
      <c r="BV22" s="111"/>
      <c r="BW22" s="111"/>
      <c r="BX22" s="7"/>
      <c r="BY22" s="7"/>
      <c r="BZ22" s="7"/>
      <c r="CA22" s="7"/>
      <c r="CB22" s="7"/>
      <c r="CC22" s="7"/>
      <c r="CD22" s="7"/>
      <c r="CE22" s="7"/>
      <c r="CF22" s="7"/>
      <c r="CG22" s="7"/>
      <c r="CH22" s="7"/>
      <c r="CI22" s="7"/>
      <c r="CJ22" s="7"/>
      <c r="CK22" s="7"/>
      <c r="CL22" s="7"/>
      <c r="CM22" s="7"/>
      <c r="CN22" s="7"/>
      <c r="CO22" s="7"/>
      <c r="CP22" s="7"/>
      <c r="CQ22" s="7"/>
      <c r="CR22" s="7"/>
      <c r="CS22" s="7"/>
    </row>
    <row r="23" spans="3:97" s="102" customFormat="1" ht="6.75" customHeight="1" thickBot="1" x14ac:dyDescent="0.2">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111"/>
      <c r="BG23" s="111"/>
      <c r="BH23" s="111"/>
      <c r="BI23" s="111"/>
      <c r="BJ23" s="111"/>
      <c r="BK23" s="111"/>
      <c r="BL23" s="111"/>
      <c r="BM23" s="111"/>
      <c r="BN23" s="111"/>
      <c r="BO23" s="111"/>
      <c r="BP23" s="111"/>
      <c r="BQ23" s="111"/>
      <c r="BR23" s="111"/>
      <c r="BS23" s="111"/>
      <c r="BT23" s="111"/>
      <c r="BU23" s="111"/>
      <c r="BV23" s="111"/>
      <c r="BW23" s="111"/>
      <c r="BX23" s="7"/>
      <c r="BY23" s="7"/>
      <c r="BZ23" s="7"/>
      <c r="CA23" s="7"/>
      <c r="CB23" s="7"/>
      <c r="CC23" s="7"/>
      <c r="CD23" s="7"/>
      <c r="CE23" s="7"/>
      <c r="CF23" s="7"/>
      <c r="CG23" s="7"/>
      <c r="CH23" s="7"/>
      <c r="CI23" s="7"/>
      <c r="CJ23" s="7"/>
      <c r="CK23" s="7"/>
      <c r="CL23" s="7"/>
      <c r="CM23" s="7"/>
      <c r="CN23" s="7"/>
      <c r="CO23" s="7"/>
      <c r="CP23" s="7"/>
      <c r="CQ23" s="7"/>
      <c r="CR23" s="7"/>
      <c r="CS23" s="7"/>
    </row>
    <row r="24" spans="3:97" s="102" customFormat="1" ht="22.5" customHeight="1" x14ac:dyDescent="0.15">
      <c r="C24" s="629" t="s">
        <v>183</v>
      </c>
      <c r="D24" s="7"/>
      <c r="E24" s="11"/>
      <c r="F24" s="678" t="s">
        <v>309</v>
      </c>
      <c r="G24" s="678"/>
      <c r="H24" s="678"/>
      <c r="I24" s="678"/>
      <c r="J24" s="678"/>
      <c r="K24" s="678"/>
      <c r="L24" s="678"/>
      <c r="M24" s="12"/>
      <c r="N24" s="13"/>
      <c r="O24" s="14"/>
      <c r="P24" s="13"/>
      <c r="Q24" s="13"/>
      <c r="R24" s="686" t="s">
        <v>184</v>
      </c>
      <c r="S24" s="686"/>
      <c r="T24" s="686"/>
      <c r="U24" s="686"/>
      <c r="V24" s="686"/>
      <c r="W24" s="686"/>
      <c r="X24" s="686"/>
      <c r="Y24" s="686"/>
      <c r="Z24" s="686"/>
      <c r="AA24" s="686"/>
      <c r="AB24" s="686"/>
      <c r="AC24" s="13"/>
      <c r="AD24" s="687" t="s">
        <v>286</v>
      </c>
      <c r="AE24" s="687"/>
      <c r="AF24" s="687"/>
      <c r="AG24" s="688"/>
      <c r="AH24" s="11"/>
      <c r="AI24" s="16"/>
      <c r="AJ24" s="16"/>
      <c r="AK24" s="16"/>
      <c r="AL24" s="16"/>
      <c r="AM24" s="16"/>
      <c r="AN24" s="678" t="s">
        <v>309</v>
      </c>
      <c r="AO24" s="678"/>
      <c r="AP24" s="678"/>
      <c r="AQ24" s="678"/>
      <c r="AR24" s="678"/>
      <c r="AS24" s="678"/>
      <c r="AT24" s="100"/>
      <c r="AU24" s="100"/>
      <c r="AV24" s="16"/>
      <c r="AW24" s="16"/>
      <c r="AX24" s="16"/>
      <c r="AY24" s="157"/>
      <c r="AZ24" s="16"/>
      <c r="BA24" s="16"/>
      <c r="BB24" s="17"/>
      <c r="BC24" s="17"/>
      <c r="BD24" s="17"/>
      <c r="BE24" s="17"/>
      <c r="BF24" s="17"/>
      <c r="BG24" s="678" t="s">
        <v>185</v>
      </c>
      <c r="BH24" s="678"/>
      <c r="BI24" s="678"/>
      <c r="BJ24" s="678"/>
      <c r="BK24" s="678"/>
      <c r="BL24" s="678"/>
      <c r="BM24" s="678"/>
      <c r="BN24" s="678"/>
      <c r="BO24" s="678"/>
      <c r="BP24" s="17"/>
      <c r="BQ24" s="17"/>
      <c r="BR24" s="18"/>
      <c r="BS24" s="664" t="s">
        <v>287</v>
      </c>
      <c r="BT24" s="665"/>
      <c r="BU24" s="19"/>
      <c r="BV24" s="20"/>
      <c r="BW24" s="20"/>
      <c r="BX24" s="20"/>
      <c r="BY24" s="20"/>
      <c r="BZ24" s="661" t="s">
        <v>279</v>
      </c>
      <c r="CA24" s="661"/>
      <c r="CB24" s="661"/>
      <c r="CC24" s="661"/>
      <c r="CD24" s="661"/>
      <c r="CE24" s="661"/>
      <c r="CF24" s="661"/>
      <c r="CG24" s="661"/>
      <c r="CH24" s="661"/>
      <c r="CI24" s="661"/>
      <c r="CJ24" s="661"/>
      <c r="CK24" s="661"/>
      <c r="CL24" s="661"/>
      <c r="CM24" s="661"/>
      <c r="CN24" s="661"/>
      <c r="CO24" s="661"/>
      <c r="CP24" s="661"/>
      <c r="CQ24" s="661"/>
      <c r="CR24" s="661"/>
      <c r="CS24" s="20"/>
    </row>
    <row r="25" spans="3:97" s="102" customFormat="1" ht="5.0999999999999996" customHeight="1" thickBot="1" x14ac:dyDescent="0.2">
      <c r="C25" s="629"/>
      <c r="D25" s="7"/>
      <c r="E25" s="617" t="s">
        <v>230</v>
      </c>
      <c r="F25" s="93"/>
      <c r="G25" s="573" t="s">
        <v>186</v>
      </c>
      <c r="H25" s="573"/>
      <c r="I25" s="573"/>
      <c r="J25" s="573"/>
      <c r="K25" s="573"/>
      <c r="L25" s="573"/>
      <c r="M25" s="679"/>
      <c r="N25" s="551" t="s">
        <v>23</v>
      </c>
      <c r="O25" s="118"/>
      <c r="P25" s="118"/>
      <c r="Q25" s="118"/>
      <c r="R25" s="118"/>
      <c r="S25" s="118"/>
      <c r="T25" s="118"/>
      <c r="U25" s="118"/>
      <c r="V25" s="118"/>
      <c r="W25" s="118"/>
      <c r="X25" s="118"/>
      <c r="Y25" s="118"/>
      <c r="Z25" s="118"/>
      <c r="AA25" s="118"/>
      <c r="AB25" s="118"/>
      <c r="AC25" s="118"/>
      <c r="AD25" s="119"/>
      <c r="AE25" s="119"/>
      <c r="AF25" s="119"/>
      <c r="AG25" s="576"/>
      <c r="AH25" s="704" t="s">
        <v>264</v>
      </c>
      <c r="AI25" s="705"/>
      <c r="AJ25" s="705"/>
      <c r="AK25" s="706"/>
      <c r="AL25" s="590"/>
      <c r="AM25" s="54"/>
      <c r="AN25" s="54"/>
      <c r="AO25" s="54"/>
      <c r="AP25" s="54"/>
      <c r="AQ25" s="54"/>
      <c r="AR25" s="54"/>
      <c r="AS25" s="156"/>
      <c r="AT25" s="156"/>
      <c r="AU25" s="156"/>
      <c r="AV25" s="651"/>
      <c r="AW25" s="584" t="s">
        <v>25</v>
      </c>
      <c r="AX25" s="585"/>
      <c r="AY25" s="586"/>
      <c r="AZ25" s="27"/>
      <c r="BA25" s="27"/>
      <c r="BB25" s="119"/>
      <c r="BC25" s="119"/>
      <c r="BD25" s="119"/>
      <c r="BE25" s="119"/>
      <c r="BF25" s="119"/>
      <c r="BG25" s="119"/>
      <c r="BH25" s="119"/>
      <c r="BI25" s="119"/>
      <c r="BJ25" s="119"/>
      <c r="BK25" s="119"/>
      <c r="BL25" s="119"/>
      <c r="BM25" s="119"/>
      <c r="BN25" s="119"/>
      <c r="BO25" s="119"/>
      <c r="BP25" s="119"/>
      <c r="BQ25" s="119"/>
      <c r="BR25" s="119"/>
      <c r="BS25" s="119"/>
      <c r="BT25" s="120"/>
      <c r="BU25" s="28"/>
      <c r="BV25" s="9"/>
      <c r="BW25" s="9"/>
      <c r="BX25" s="9"/>
      <c r="BY25" s="29"/>
      <c r="BZ25" s="113"/>
      <c r="CA25" s="121"/>
      <c r="CB25" s="121"/>
      <c r="CC25" s="113"/>
      <c r="CD25" s="113"/>
      <c r="CE25" s="113"/>
      <c r="CF25" s="113"/>
      <c r="CG25" s="113"/>
      <c r="CH25" s="113"/>
      <c r="CI25" s="113"/>
      <c r="CJ25" s="113"/>
      <c r="CK25" s="113"/>
      <c r="CL25" s="113"/>
      <c r="CM25" s="113"/>
      <c r="CN25" s="113"/>
      <c r="CO25" s="113"/>
      <c r="CP25" s="113"/>
      <c r="CQ25" s="113"/>
      <c r="CR25" s="29"/>
      <c r="CS25" s="20"/>
    </row>
    <row r="26" spans="3:97" s="102" customFormat="1" ht="31.5" customHeight="1" thickBot="1" x14ac:dyDescent="0.2">
      <c r="C26" s="629"/>
      <c r="D26" s="7"/>
      <c r="E26" s="618"/>
      <c r="F26" s="21"/>
      <c r="G26" s="574"/>
      <c r="H26" s="574"/>
      <c r="I26" s="574"/>
      <c r="J26" s="574"/>
      <c r="K26" s="574"/>
      <c r="L26" s="574"/>
      <c r="M26" s="627"/>
      <c r="N26" s="551"/>
      <c r="O26" s="113"/>
      <c r="P26" s="257" t="str">
        <f>IF(OR(入力用①!K17=0,LEN(入力用①!K17)-7&lt;=0),"",LEFT(入力用①!K17,LEN(入力用①!K17)-7))</f>
        <v>1</v>
      </c>
      <c r="Q26" s="113"/>
      <c r="R26" s="103" t="str">
        <f>IF(OR(入力用①!K17=0,LEN(入力用①!K17)-6&lt;=0),"",MID(入力用①!K17,LEN(入力用①!K17)-6,1))</f>
        <v>4</v>
      </c>
      <c r="S26" s="122"/>
      <c r="T26" s="103" t="str">
        <f>IF(OR(入力用①!K17=0,LEN(入力用①!K17)-5&lt;=0),"",MID(入力用①!K17,LEN(入力用①!K17)-5,1))</f>
        <v>3</v>
      </c>
      <c r="U26" s="123"/>
      <c r="V26" s="103" t="str">
        <f>IF(OR(入力用①!K17=0,LEN(入力用①!K17)-4&lt;=0),"",MID(入力用①!K17,LEN(入力用①!K17)-4,1))</f>
        <v>4</v>
      </c>
      <c r="W26" s="113"/>
      <c r="X26" s="103" t="str">
        <f>IF(OR(入力用①!K17=0,LEN(入力用①!K17)-3&lt;=0),"",MID(入力用①!K17,LEN(入力用①!K17)-3,1))</f>
        <v>0</v>
      </c>
      <c r="Y26" s="122"/>
      <c r="Z26" s="103" t="str">
        <f>IF(OR(入力用①!K17=0,LEN(入力用①!K17)-2&lt;=0),"",MID(入力用①!K17,LEN(入力用①!K17)-2,1))</f>
        <v>0</v>
      </c>
      <c r="AA26" s="123"/>
      <c r="AB26" s="103" t="str">
        <f>IF(OR(入力用①!K17=0,LEN(入力用①!K17)-1&lt;=0),"",MID(入力用①!K17,LEN(入力用①!K17)-1,1))</f>
        <v>0</v>
      </c>
      <c r="AC26" s="113"/>
      <c r="AD26" s="601" t="str">
        <f>IF(入力用①!K17&lt;&gt;0,RIGHT(入力用①!K17,1),"")</f>
        <v>0</v>
      </c>
      <c r="AE26" s="602"/>
      <c r="AF26" s="603"/>
      <c r="AG26" s="577"/>
      <c r="AH26" s="707"/>
      <c r="AI26" s="708"/>
      <c r="AJ26" s="708"/>
      <c r="AK26" s="709"/>
      <c r="AL26" s="590"/>
      <c r="AM26" s="681">
        <f>入力用①!R17</f>
        <v>0</v>
      </c>
      <c r="AN26" s="681"/>
      <c r="AO26" s="681"/>
      <c r="AP26" s="681"/>
      <c r="AQ26" s="681"/>
      <c r="AR26" s="681"/>
      <c r="AS26" s="681"/>
      <c r="AT26" s="681"/>
      <c r="AU26" s="681"/>
      <c r="AV26" s="651"/>
      <c r="AW26" s="584"/>
      <c r="AX26" s="585"/>
      <c r="AY26" s="586"/>
      <c r="AZ26" s="32"/>
      <c r="BA26" s="32"/>
      <c r="BB26" s="578" t="str">
        <f>IF(OR(入力用①!W17=0,LEN(入力用①!W17)-7&lt;=0),"",LEFT(入力用①!W17,LEN(入力用①!W17)-7))</f>
        <v/>
      </c>
      <c r="BC26" s="579"/>
      <c r="BD26" s="579"/>
      <c r="BE26" s="699"/>
      <c r="BF26" s="125"/>
      <c r="BG26" s="126" t="str">
        <f>IF(OR(入力用①!W17=0,LEN(入力用①!W17)-6&lt;=0),"",MID(入力用①!W17,LEN(入力用①!W17)-6,1))</f>
        <v/>
      </c>
      <c r="BH26" s="127"/>
      <c r="BI26" s="126" t="str">
        <f>IF(OR(入力用①!W17=0,LEN(入力用①!W17)-5&lt;=0),"",MID(入力用①!W17,LEN(入力用①!W17)-5,1))</f>
        <v/>
      </c>
      <c r="BJ26" s="125"/>
      <c r="BK26" s="126" t="str">
        <f>IF(OR(入力用①!W17=0,LEN(入力用①!W17)-4&lt;=0),"",MID(入力用①!W17,LEN(入力用①!W17)-4,1))</f>
        <v/>
      </c>
      <c r="BL26" s="125"/>
      <c r="BM26" s="126" t="str">
        <f>IF(OR(入力用①!W17=0,LEN(入力用①!W17)-3&lt;=0),"",MID(入力用①!W17,LEN(入力用①!W17)-3,1))</f>
        <v/>
      </c>
      <c r="BN26" s="127"/>
      <c r="BO26" s="126" t="str">
        <f>IF(OR(入力用①!W17=0,LEN(入力用①!W17)-2&lt;=0),"",MID(入力用①!W17,LEN(入力用①!W17)-2,1))</f>
        <v/>
      </c>
      <c r="BP26" s="125"/>
      <c r="BQ26" s="154" t="str">
        <f>IF(OR(入力用①!W17=0,LEN(入力用①!W17)-1&lt;=0),"",MID(入力用①!W17,LEN(入力用①!W17)-1,1))</f>
        <v/>
      </c>
      <c r="BR26" s="125"/>
      <c r="BS26" s="126" t="str">
        <f>IF(入力用①!W17&lt;&gt;0,RIGHT(入力用①!W17,1),"")</f>
        <v/>
      </c>
      <c r="BT26" s="128"/>
      <c r="BU26" s="28"/>
      <c r="BV26" s="9"/>
      <c r="BW26" s="9"/>
      <c r="BX26" s="9"/>
      <c r="BY26" s="29"/>
      <c r="BZ26" s="129"/>
      <c r="CA26" s="121"/>
      <c r="CB26" s="700">
        <v>99</v>
      </c>
      <c r="CC26" s="701"/>
      <c r="CD26" s="130"/>
      <c r="CE26" s="130"/>
      <c r="CF26" s="130"/>
      <c r="CG26" s="130"/>
      <c r="CH26" s="130"/>
      <c r="CI26" s="130"/>
      <c r="CJ26" s="130"/>
      <c r="CK26" s="130"/>
      <c r="CL26" s="130"/>
      <c r="CM26" s="130"/>
      <c r="CN26" s="130"/>
      <c r="CO26" s="130"/>
      <c r="CP26" s="130"/>
      <c r="CQ26" s="130"/>
      <c r="CR26" s="33"/>
      <c r="CS26" s="20"/>
    </row>
    <row r="27" spans="3:97" s="102" customFormat="1" ht="5.0999999999999996" customHeight="1" x14ac:dyDescent="0.15">
      <c r="C27" s="254"/>
      <c r="D27" s="7"/>
      <c r="E27" s="618"/>
      <c r="F27" s="34"/>
      <c r="G27" s="575"/>
      <c r="H27" s="575"/>
      <c r="I27" s="575"/>
      <c r="J27" s="575"/>
      <c r="K27" s="575"/>
      <c r="L27" s="575"/>
      <c r="M27" s="36"/>
      <c r="N27" s="551"/>
      <c r="O27" s="131"/>
      <c r="P27" s="258"/>
      <c r="Q27" s="131"/>
      <c r="R27" s="131"/>
      <c r="S27" s="131"/>
      <c r="T27" s="131"/>
      <c r="U27" s="131"/>
      <c r="V27" s="131"/>
      <c r="W27" s="131"/>
      <c r="X27" s="131"/>
      <c r="Y27" s="131"/>
      <c r="Z27" s="131"/>
      <c r="AA27" s="131"/>
      <c r="AB27" s="131"/>
      <c r="AC27" s="131"/>
      <c r="AD27" s="132"/>
      <c r="AE27" s="132"/>
      <c r="AF27" s="132"/>
      <c r="AG27" s="133"/>
      <c r="AH27" s="707"/>
      <c r="AI27" s="708"/>
      <c r="AJ27" s="708"/>
      <c r="AK27" s="709"/>
      <c r="AL27" s="34"/>
      <c r="AM27" s="282"/>
      <c r="AN27" s="282"/>
      <c r="AO27" s="282"/>
      <c r="AP27" s="282"/>
      <c r="AQ27" s="282"/>
      <c r="AR27" s="282"/>
      <c r="AS27" s="283"/>
      <c r="AT27" s="283"/>
      <c r="AU27" s="283"/>
      <c r="AV27" s="155"/>
      <c r="AW27" s="587"/>
      <c r="AX27" s="588"/>
      <c r="AY27" s="589"/>
      <c r="AZ27" s="38"/>
      <c r="BA27" s="38"/>
      <c r="BB27" s="132"/>
      <c r="BC27" s="132"/>
      <c r="BD27" s="132"/>
      <c r="BE27" s="132"/>
      <c r="BF27" s="134"/>
      <c r="BG27" s="134"/>
      <c r="BH27" s="134"/>
      <c r="BI27" s="134"/>
      <c r="BJ27" s="134"/>
      <c r="BK27" s="134"/>
      <c r="BL27" s="134"/>
      <c r="BM27" s="134"/>
      <c r="BN27" s="134"/>
      <c r="BO27" s="134"/>
      <c r="BP27" s="134"/>
      <c r="BQ27" s="134"/>
      <c r="BR27" s="134"/>
      <c r="BS27" s="134"/>
      <c r="BT27" s="135"/>
      <c r="BU27" s="28"/>
      <c r="BV27" s="20"/>
      <c r="BW27" s="20"/>
      <c r="BX27" s="9"/>
      <c r="BY27" s="29"/>
      <c r="BZ27" s="113"/>
      <c r="CA27" s="113"/>
      <c r="CB27" s="136"/>
      <c r="CC27" s="136"/>
      <c r="CD27" s="113"/>
      <c r="CE27" s="113"/>
      <c r="CF27" s="113"/>
      <c r="CG27" s="113"/>
      <c r="CH27" s="113"/>
      <c r="CI27" s="113"/>
      <c r="CJ27" s="113"/>
      <c r="CK27" s="113"/>
      <c r="CL27" s="113"/>
      <c r="CM27" s="113"/>
      <c r="CN27" s="113"/>
      <c r="CO27" s="113"/>
      <c r="CP27" s="113"/>
      <c r="CQ27" s="113"/>
      <c r="CR27" s="29"/>
      <c r="CS27" s="20"/>
    </row>
    <row r="28" spans="3:97" s="102" customFormat="1" ht="5.0999999999999996" customHeight="1" x14ac:dyDescent="0.15">
      <c r="C28" s="254"/>
      <c r="D28" s="7"/>
      <c r="E28" s="618"/>
      <c r="F28" s="590"/>
      <c r="G28" s="621" t="s">
        <v>325</v>
      </c>
      <c r="H28" s="621"/>
      <c r="I28" s="621"/>
      <c r="J28" s="621"/>
      <c r="K28" s="621"/>
      <c r="L28" s="621"/>
      <c r="M28" s="627"/>
      <c r="N28" s="551" t="s">
        <v>27</v>
      </c>
      <c r="O28" s="113"/>
      <c r="P28" s="259"/>
      <c r="Q28" s="113"/>
      <c r="R28" s="113"/>
      <c r="S28" s="113"/>
      <c r="T28" s="113"/>
      <c r="U28" s="113"/>
      <c r="V28" s="113"/>
      <c r="W28" s="113"/>
      <c r="X28" s="113"/>
      <c r="Y28" s="113"/>
      <c r="Z28" s="113"/>
      <c r="AA28" s="113"/>
      <c r="AB28" s="113"/>
      <c r="AC28" s="113"/>
      <c r="AD28" s="137"/>
      <c r="AE28" s="137"/>
      <c r="AF28" s="137"/>
      <c r="AG28" s="577"/>
      <c r="AH28" s="707"/>
      <c r="AI28" s="708"/>
      <c r="AJ28" s="708"/>
      <c r="AK28" s="709"/>
      <c r="AL28" s="590"/>
      <c r="AM28" s="284"/>
      <c r="AN28" s="284"/>
      <c r="AO28" s="284"/>
      <c r="AP28" s="226"/>
      <c r="AQ28" s="226"/>
      <c r="AR28" s="226"/>
      <c r="AS28" s="285"/>
      <c r="AT28" s="285"/>
      <c r="AU28" s="285"/>
      <c r="AV28" s="651"/>
      <c r="AW28" s="581" t="s">
        <v>28</v>
      </c>
      <c r="AX28" s="582"/>
      <c r="AY28" s="583"/>
      <c r="AZ28" s="32"/>
      <c r="BA28" s="32"/>
      <c r="BB28" s="138"/>
      <c r="BC28" s="138"/>
      <c r="BD28" s="138"/>
      <c r="BE28" s="138"/>
      <c r="BF28" s="125"/>
      <c r="BG28" s="125"/>
      <c r="BH28" s="125"/>
      <c r="BI28" s="125"/>
      <c r="BJ28" s="125"/>
      <c r="BK28" s="125"/>
      <c r="BL28" s="125"/>
      <c r="BM28" s="125"/>
      <c r="BN28" s="125"/>
      <c r="BO28" s="125"/>
      <c r="BP28" s="125"/>
      <c r="BQ28" s="125"/>
      <c r="BR28" s="125"/>
      <c r="BS28" s="125"/>
      <c r="BT28" s="128"/>
      <c r="BU28" s="28"/>
      <c r="BV28" s="9"/>
      <c r="BW28" s="9"/>
      <c r="BX28" s="9"/>
      <c r="BY28" s="29"/>
      <c r="BZ28" s="113"/>
      <c r="CA28" s="113"/>
      <c r="CB28" s="113"/>
      <c r="CC28" s="113"/>
      <c r="CD28" s="113"/>
      <c r="CE28" s="113"/>
      <c r="CF28" s="113"/>
      <c r="CG28" s="113"/>
      <c r="CH28" s="113"/>
      <c r="CI28" s="113"/>
      <c r="CJ28" s="113"/>
      <c r="CK28" s="113"/>
      <c r="CL28" s="113"/>
      <c r="CM28" s="113"/>
      <c r="CN28" s="113"/>
      <c r="CO28" s="113"/>
      <c r="CP28" s="113"/>
      <c r="CQ28" s="113"/>
      <c r="CR28" s="29"/>
      <c r="CS28" s="20"/>
    </row>
    <row r="29" spans="3:97" s="102" customFormat="1" ht="32.1" customHeight="1" x14ac:dyDescent="0.15">
      <c r="C29" s="616" t="s">
        <v>342</v>
      </c>
      <c r="D29" s="7"/>
      <c r="E29" s="618"/>
      <c r="F29" s="590"/>
      <c r="G29" s="622"/>
      <c r="H29" s="622"/>
      <c r="I29" s="622"/>
      <c r="J29" s="622"/>
      <c r="K29" s="622"/>
      <c r="L29" s="622"/>
      <c r="M29" s="627"/>
      <c r="N29" s="551"/>
      <c r="O29" s="113"/>
      <c r="P29" s="257" t="str">
        <f>IF(OR(入力用①!K18=0,LEN(入力用①!K18)-7&lt;=0),"",LEFT(入力用①!K18,LEN(入力用①!K18)-7))</f>
        <v/>
      </c>
      <c r="Q29" s="113"/>
      <c r="R29" s="103" t="str">
        <f>IF(OR(入力用①!K18=0,LEN(入力用①!K18)-6&lt;=0),"",MID(入力用①!K18,LEN(入力用①!K18)-6,1))</f>
        <v/>
      </c>
      <c r="S29" s="122"/>
      <c r="T29" s="103" t="str">
        <f>IF(OR(入力用①!K18=0,LEN(入力用①!K18)-5&lt;=0),"",MID(入力用①!K18,LEN(入力用①!K18)-5,1))</f>
        <v>6</v>
      </c>
      <c r="U29" s="123"/>
      <c r="V29" s="103" t="str">
        <f>IF(OR(入力用①!K18=0,LEN(入力用①!K18)-4&lt;=0),"",MID(入力用①!K18,LEN(入力用①!K18)-4,1))</f>
        <v>1</v>
      </c>
      <c r="W29" s="113"/>
      <c r="X29" s="103" t="str">
        <f>IF(OR(入力用①!K18=0,LEN(入力用①!K18)-3&lt;=0),"",MID(入力用①!K18,LEN(入力用①!K18)-3,1))</f>
        <v>0</v>
      </c>
      <c r="Y29" s="122"/>
      <c r="Z29" s="103" t="str">
        <f>IF(OR(入力用①!K18=0,LEN(入力用①!K18)-2&lt;=0),"",MID(入力用①!K18,LEN(入力用①!K18)-2,1))</f>
        <v>0</v>
      </c>
      <c r="AA29" s="123"/>
      <c r="AB29" s="103" t="str">
        <f>IF(OR(入力用①!K18=0,LEN(入力用①!K18)-1&lt;=0),"",MID(入力用①!K18,LEN(入力用①!K18)-1,1))</f>
        <v>0</v>
      </c>
      <c r="AC29" s="113"/>
      <c r="AD29" s="601" t="str">
        <f>IF(入力用①!K18&lt;&gt;0,RIGHT(入力用①!K18,1),"")</f>
        <v>0</v>
      </c>
      <c r="AE29" s="602"/>
      <c r="AF29" s="603"/>
      <c r="AG29" s="577"/>
      <c r="AH29" s="707"/>
      <c r="AI29" s="708"/>
      <c r="AJ29" s="708"/>
      <c r="AK29" s="709"/>
      <c r="AL29" s="590"/>
      <c r="AM29" s="713">
        <f>入力用①!R18</f>
        <v>0</v>
      </c>
      <c r="AN29" s="713"/>
      <c r="AO29" s="713"/>
      <c r="AP29" s="713"/>
      <c r="AQ29" s="713"/>
      <c r="AR29" s="713"/>
      <c r="AS29" s="713"/>
      <c r="AT29" s="713"/>
      <c r="AU29" s="713"/>
      <c r="AV29" s="651"/>
      <c r="AW29" s="584"/>
      <c r="AX29" s="585"/>
      <c r="AY29" s="586"/>
      <c r="AZ29" s="32"/>
      <c r="BA29" s="32"/>
      <c r="BB29" s="578" t="str">
        <f>IF(OR(入力用①!W18=0,LEN(入力用①!W18)-7&lt;=0),"",LEFT(入力用①!W18,LEN(入力用①!W18)-7))</f>
        <v/>
      </c>
      <c r="BC29" s="579"/>
      <c r="BD29" s="579"/>
      <c r="BE29" s="580"/>
      <c r="BF29" s="125"/>
      <c r="BG29" s="126" t="str">
        <f>IF(OR(入力用①!W18=0,LEN(入力用①!W18)-6&lt;=0),"",MID(入力用①!W18,LEN(入力用①!W18)-6,1))</f>
        <v/>
      </c>
      <c r="BH29" s="127"/>
      <c r="BI29" s="126" t="str">
        <f>IF(OR(入力用①!W18=0,LEN(入力用①!W18)-5&lt;=0),"",MID(入力用①!W18,LEN(入力用①!W18)-5,1))</f>
        <v/>
      </c>
      <c r="BJ29" s="125"/>
      <c r="BK29" s="126" t="str">
        <f>IF(OR(入力用①!W18=0,LEN(入力用①!W18)-4&lt;=0),"",MID(入力用①!W18,LEN(入力用①!W18)-4,1))</f>
        <v/>
      </c>
      <c r="BL29" s="125"/>
      <c r="BM29" s="126" t="str">
        <f>IF(OR(入力用①!W18=0,LEN(入力用①!W18)-3&lt;=0),"",MID(入力用①!W18,LEN(入力用①!W18)-3,1))</f>
        <v/>
      </c>
      <c r="BN29" s="127"/>
      <c r="BO29" s="126" t="str">
        <f>IF(OR(入力用①!W18=0,LEN(入力用①!W18)-2&lt;=0),"",MID(入力用①!W18,LEN(入力用①!W18)-2,1))</f>
        <v/>
      </c>
      <c r="BP29" s="125"/>
      <c r="BQ29" s="126" t="str">
        <f>IF(OR(入力用①!W18=0,LEN(入力用①!W18)-1&lt;=0),"",MID(入力用①!W18,LEN(入力用①!W18)-1,1))</f>
        <v/>
      </c>
      <c r="BR29" s="125"/>
      <c r="BS29" s="126" t="str">
        <f>IF(入力用①!W18&lt;&gt;0,RIGHT(入力用①!W18,1),"")</f>
        <v/>
      </c>
      <c r="BT29" s="128"/>
      <c r="BU29" s="28"/>
      <c r="BV29" s="9"/>
      <c r="BW29" s="9"/>
      <c r="BX29" s="9"/>
      <c r="BY29" s="29"/>
      <c r="BZ29" s="129"/>
      <c r="CA29" s="129"/>
      <c r="CB29" s="680" t="s">
        <v>187</v>
      </c>
      <c r="CC29" s="680"/>
      <c r="CD29" s="113"/>
      <c r="CE29" s="113"/>
      <c r="CF29" s="113"/>
      <c r="CG29" s="113"/>
      <c r="CH29" s="113"/>
      <c r="CI29" s="113"/>
      <c r="CJ29" s="113"/>
      <c r="CK29" s="113"/>
      <c r="CL29" s="113"/>
      <c r="CM29" s="113"/>
      <c r="CN29" s="113"/>
      <c r="CO29" s="113"/>
      <c r="CP29" s="113"/>
      <c r="CQ29" s="113"/>
      <c r="CR29" s="29"/>
      <c r="CS29" s="20"/>
    </row>
    <row r="30" spans="3:97" s="102" customFormat="1" ht="5.0999999999999996" customHeight="1" x14ac:dyDescent="0.15">
      <c r="C30" s="616"/>
      <c r="D30" s="7"/>
      <c r="E30" s="618"/>
      <c r="F30" s="31"/>
      <c r="G30" s="623"/>
      <c r="H30" s="623"/>
      <c r="I30" s="623"/>
      <c r="J30" s="623"/>
      <c r="K30" s="623"/>
      <c r="L30" s="623"/>
      <c r="M30" s="30"/>
      <c r="N30" s="551"/>
      <c r="O30" s="113"/>
      <c r="P30" s="259"/>
      <c r="Q30" s="113"/>
      <c r="R30" s="113"/>
      <c r="S30" s="113"/>
      <c r="T30" s="113"/>
      <c r="U30" s="113"/>
      <c r="V30" s="113"/>
      <c r="W30" s="113"/>
      <c r="X30" s="113"/>
      <c r="Y30" s="113"/>
      <c r="Z30" s="113"/>
      <c r="AA30" s="113"/>
      <c r="AB30" s="113"/>
      <c r="AC30" s="113"/>
      <c r="AD30" s="138"/>
      <c r="AE30" s="138"/>
      <c r="AF30" s="138"/>
      <c r="AG30" s="124"/>
      <c r="AH30" s="707"/>
      <c r="AI30" s="708"/>
      <c r="AJ30" s="708"/>
      <c r="AK30" s="709"/>
      <c r="AL30" s="31"/>
      <c r="AM30" s="227"/>
      <c r="AN30" s="227"/>
      <c r="AO30" s="227"/>
      <c r="AP30" s="226"/>
      <c r="AQ30" s="226"/>
      <c r="AR30" s="226"/>
      <c r="AS30" s="285"/>
      <c r="AT30" s="285"/>
      <c r="AU30" s="285"/>
      <c r="AV30" s="20"/>
      <c r="AW30" s="587"/>
      <c r="AX30" s="588"/>
      <c r="AY30" s="589"/>
      <c r="AZ30" s="32"/>
      <c r="BA30" s="32"/>
      <c r="BB30" s="138"/>
      <c r="BC30" s="138"/>
      <c r="BD30" s="138"/>
      <c r="BE30" s="138"/>
      <c r="BF30" s="125"/>
      <c r="BG30" s="125"/>
      <c r="BH30" s="125"/>
      <c r="BI30" s="125"/>
      <c r="BJ30" s="125"/>
      <c r="BK30" s="125"/>
      <c r="BL30" s="125"/>
      <c r="BM30" s="125"/>
      <c r="BN30" s="125"/>
      <c r="BO30" s="125"/>
      <c r="BP30" s="125"/>
      <c r="BQ30" s="125"/>
      <c r="BR30" s="125"/>
      <c r="BS30" s="125"/>
      <c r="BT30" s="128"/>
      <c r="BU30" s="28"/>
      <c r="BV30" s="20"/>
      <c r="BW30" s="20"/>
      <c r="BX30" s="9"/>
      <c r="BY30" s="29"/>
      <c r="BZ30" s="113"/>
      <c r="CA30" s="113"/>
      <c r="CB30" s="113"/>
      <c r="CC30" s="113"/>
      <c r="CD30" s="113"/>
      <c r="CE30" s="113"/>
      <c r="CF30" s="113"/>
      <c r="CG30" s="113"/>
      <c r="CH30" s="113"/>
      <c r="CI30" s="113"/>
      <c r="CJ30" s="113"/>
      <c r="CK30" s="113"/>
      <c r="CL30" s="113"/>
      <c r="CM30" s="113"/>
      <c r="CN30" s="113"/>
      <c r="CO30" s="113"/>
      <c r="CP30" s="113"/>
      <c r="CQ30" s="113"/>
      <c r="CR30" s="29"/>
      <c r="CS30" s="20"/>
    </row>
    <row r="31" spans="3:97" s="102" customFormat="1" ht="5.0999999999999996" customHeight="1" x14ac:dyDescent="0.15">
      <c r="C31" s="616"/>
      <c r="D31" s="7"/>
      <c r="E31" s="618"/>
      <c r="F31" s="24"/>
      <c r="G31" s="40"/>
      <c r="H31" s="40"/>
      <c r="I31" s="40"/>
      <c r="J31" s="40"/>
      <c r="K31" s="40"/>
      <c r="L31" s="40"/>
      <c r="M31" s="22"/>
      <c r="N31" s="551" t="s">
        <v>30</v>
      </c>
      <c r="O31" s="118"/>
      <c r="P31" s="260"/>
      <c r="Q31" s="118"/>
      <c r="R31" s="118"/>
      <c r="S31" s="118"/>
      <c r="T31" s="118"/>
      <c r="U31" s="118"/>
      <c r="V31" s="118"/>
      <c r="W31" s="118"/>
      <c r="X31" s="118"/>
      <c r="Y31" s="118"/>
      <c r="Z31" s="118"/>
      <c r="AA31" s="118"/>
      <c r="AB31" s="118"/>
      <c r="AC31" s="118"/>
      <c r="AD31" s="119"/>
      <c r="AE31" s="119"/>
      <c r="AF31" s="119"/>
      <c r="AG31" s="576"/>
      <c r="AH31" s="707"/>
      <c r="AI31" s="708"/>
      <c r="AJ31" s="708"/>
      <c r="AK31" s="709"/>
      <c r="AL31" s="24"/>
      <c r="AM31" s="284"/>
      <c r="AN31" s="284"/>
      <c r="AO31" s="284"/>
      <c r="AP31" s="284"/>
      <c r="AQ31" s="284"/>
      <c r="AR31" s="284"/>
      <c r="AS31" s="286"/>
      <c r="AT31" s="286"/>
      <c r="AU31" s="286"/>
      <c r="AV31" s="99"/>
      <c r="AW31" s="581" t="s">
        <v>31</v>
      </c>
      <c r="AX31" s="582"/>
      <c r="AY31" s="583"/>
      <c r="AZ31" s="27"/>
      <c r="BA31" s="27"/>
      <c r="BB31" s="255"/>
      <c r="BC31" s="255"/>
      <c r="BD31" s="255"/>
      <c r="BE31" s="255"/>
      <c r="BF31" s="139"/>
      <c r="BG31" s="139"/>
      <c r="BH31" s="139"/>
      <c r="BI31" s="139"/>
      <c r="BJ31" s="139"/>
      <c r="BK31" s="139"/>
      <c r="BL31" s="139"/>
      <c r="BM31" s="139"/>
      <c r="BN31" s="139"/>
      <c r="BO31" s="139"/>
      <c r="BP31" s="139"/>
      <c r="BQ31" s="139"/>
      <c r="BR31" s="139"/>
      <c r="BS31" s="139"/>
      <c r="BT31" s="120"/>
      <c r="BU31" s="28"/>
      <c r="BV31" s="20"/>
      <c r="BW31" s="20"/>
      <c r="BX31" s="9"/>
      <c r="BY31" s="29"/>
      <c r="BZ31" s="113"/>
      <c r="CA31" s="113"/>
      <c r="CB31" s="113"/>
      <c r="CC31" s="113"/>
      <c r="CD31" s="113"/>
      <c r="CE31" s="113"/>
      <c r="CF31" s="113"/>
      <c r="CG31" s="113"/>
      <c r="CH31" s="113"/>
      <c r="CI31" s="113"/>
      <c r="CJ31" s="113"/>
      <c r="CK31" s="113"/>
      <c r="CL31" s="113"/>
      <c r="CM31" s="113"/>
      <c r="CN31" s="113"/>
      <c r="CO31" s="113"/>
      <c r="CP31" s="113"/>
      <c r="CQ31" s="113"/>
      <c r="CR31" s="29"/>
      <c r="CS31" s="20"/>
    </row>
    <row r="32" spans="3:97" s="102" customFormat="1" ht="32.1" customHeight="1" x14ac:dyDescent="0.15">
      <c r="C32" s="616"/>
      <c r="D32" s="7"/>
      <c r="E32" s="618"/>
      <c r="F32" s="41"/>
      <c r="G32" s="549">
        <f>入力用①!D20</f>
        <v>0</v>
      </c>
      <c r="H32" s="549"/>
      <c r="I32" s="549"/>
      <c r="J32" s="549"/>
      <c r="K32" s="549"/>
      <c r="L32" s="549"/>
      <c r="M32" s="42"/>
      <c r="N32" s="551"/>
      <c r="O32" s="113"/>
      <c r="P32" s="257" t="str">
        <f>IF(OR(入力用①!K20=0,LEN(入力用①!K20)-7&lt;=0),"",LEFT(入力用①!K20,LEN(入力用①!K20)-7))</f>
        <v/>
      </c>
      <c r="Q32" s="113"/>
      <c r="R32" s="103" t="str">
        <f>IF(OR(入力用①!K20=0,LEN(入力用①!K20)-6&lt;=0),"",MID(入力用①!K20,LEN(入力用①!K20)-6,1))</f>
        <v/>
      </c>
      <c r="S32" s="122"/>
      <c r="T32" s="103" t="str">
        <f>IF(OR(入力用①!K20=0,LEN(入力用①!K20)-5&lt;=0),"",MID(入力用①!K20,LEN(入力用①!K20)-5,1))</f>
        <v/>
      </c>
      <c r="U32" s="113"/>
      <c r="V32" s="103" t="str">
        <f>IF(OR(入力用①!K20=0,LEN(入力用①!K20)-4&lt;=0),"",MID(入力用①!K20,LEN(入力用①!K20)-4,1))</f>
        <v/>
      </c>
      <c r="W32" s="113"/>
      <c r="X32" s="103" t="str">
        <f>IF(OR(入力用①!K20=0,LEN(入力用①!K20)-3&lt;=0),"",MID(入力用①!K20,LEN(入力用①!K20)-3,1))</f>
        <v/>
      </c>
      <c r="Y32" s="122"/>
      <c r="Z32" s="103" t="str">
        <f>IF(OR(入力用①!K20=0,LEN(入力用①!K20)-2&lt;=0),"",MID(入力用①!K20,LEN(入力用①!K20)-2,1))</f>
        <v/>
      </c>
      <c r="AA32" s="113"/>
      <c r="AB32" s="103" t="str">
        <f>IF(OR(入力用①!K20=0,LEN(入力用①!K20)-1&lt;=0),"",MID(入力用①!K20,LEN(入力用①!K20)-1,1))</f>
        <v/>
      </c>
      <c r="AC32" s="113"/>
      <c r="AD32" s="601" t="str">
        <f>IF(入力用①!K20&lt;&gt;0,RIGHT(入力用①!K20,1),"")</f>
        <v/>
      </c>
      <c r="AE32" s="602"/>
      <c r="AF32" s="603"/>
      <c r="AG32" s="577"/>
      <c r="AH32" s="707"/>
      <c r="AI32" s="708"/>
      <c r="AJ32" s="708"/>
      <c r="AK32" s="709"/>
      <c r="AL32" s="41"/>
      <c r="AM32" s="681">
        <f>入力用①!R20</f>
        <v>0</v>
      </c>
      <c r="AN32" s="681"/>
      <c r="AO32" s="681"/>
      <c r="AP32" s="681"/>
      <c r="AQ32" s="681"/>
      <c r="AR32" s="681"/>
      <c r="AS32" s="681"/>
      <c r="AT32" s="681"/>
      <c r="AU32" s="681"/>
      <c r="AV32" s="7"/>
      <c r="AW32" s="584"/>
      <c r="AX32" s="585"/>
      <c r="AY32" s="586"/>
      <c r="AZ32" s="32"/>
      <c r="BA32" s="32"/>
      <c r="BB32" s="578" t="str">
        <f>IF(OR(入力用①!W20=0,LEN(入力用①!W20)-7&lt;=0),"",LEFT(入力用①!W20,LEN(入力用①!W20)-7))</f>
        <v/>
      </c>
      <c r="BC32" s="579"/>
      <c r="BD32" s="579"/>
      <c r="BE32" s="580"/>
      <c r="BF32" s="125"/>
      <c r="BG32" s="126" t="str">
        <f>IF(OR(入力用①!W20=0,LEN(入力用①!W20)-6&lt;=0),"",MID(入力用①!W20,LEN(入力用①!W20)-6,1))</f>
        <v/>
      </c>
      <c r="BH32" s="127"/>
      <c r="BI32" s="126" t="str">
        <f>IF(OR(入力用①!W20=0,LEN(入力用①!W20)-5&lt;=0),"",MID(入力用①!W20,LEN(入力用①!W20)-5,1))</f>
        <v/>
      </c>
      <c r="BJ32" s="125"/>
      <c r="BK32" s="126" t="str">
        <f>IF(OR(入力用①!W20=0,LEN(入力用①!W20)-4&lt;=0),"",MID(入力用①!W20,LEN(入力用①!W20)-4,1))</f>
        <v/>
      </c>
      <c r="BL32" s="125"/>
      <c r="BM32" s="126" t="str">
        <f>IF(OR(入力用①!W20=0,LEN(入力用①!W20)-3&lt;=0),"",MID(入力用①!W20,LEN(入力用①!W20)-3,1))</f>
        <v/>
      </c>
      <c r="BN32" s="127"/>
      <c r="BO32" s="126" t="str">
        <f>IF(OR(入力用①!W20=0,LEN(入力用①!W20)-2&lt;=0),"",MID(入力用①!W20,LEN(入力用①!W20)-2,1))</f>
        <v/>
      </c>
      <c r="BP32" s="125"/>
      <c r="BQ32" s="126" t="str">
        <f>IF(OR(入力用①!W20=0,LEN(入力用①!W20)-1&lt;=0),"",MID(入力用①!W20,LEN(入力用①!W20)-1,1))</f>
        <v/>
      </c>
      <c r="BR32" s="125"/>
      <c r="BS32" s="126" t="str">
        <f>IF(入力用①!W20&lt;&gt;0,RIGHT(入力用①!W20,1),"")</f>
        <v/>
      </c>
      <c r="BT32" s="128"/>
      <c r="BU32" s="28"/>
      <c r="BV32" s="20"/>
      <c r="BW32" s="20"/>
      <c r="BX32" s="9"/>
      <c r="BY32" s="29"/>
      <c r="BZ32" s="129"/>
      <c r="CA32" s="129"/>
      <c r="CB32" s="129"/>
      <c r="CC32" s="129"/>
      <c r="CD32" s="113"/>
      <c r="CE32" s="113"/>
      <c r="CF32" s="113"/>
      <c r="CG32" s="113"/>
      <c r="CH32" s="113"/>
      <c r="CI32" s="113"/>
      <c r="CJ32" s="113"/>
      <c r="CK32" s="113"/>
      <c r="CL32" s="113"/>
      <c r="CM32" s="113"/>
      <c r="CN32" s="113"/>
      <c r="CO32" s="113"/>
      <c r="CP32" s="113"/>
      <c r="CQ32" s="113"/>
      <c r="CR32" s="29"/>
      <c r="CS32" s="20"/>
    </row>
    <row r="33" spans="3:97" s="102" customFormat="1" ht="5.0999999999999996" customHeight="1" thickBot="1" x14ac:dyDescent="0.2">
      <c r="C33" s="616"/>
      <c r="D33" s="7"/>
      <c r="E33" s="618"/>
      <c r="F33" s="43"/>
      <c r="G33" s="35"/>
      <c r="H33" s="35"/>
      <c r="I33" s="35"/>
      <c r="J33" s="35"/>
      <c r="K33" s="35"/>
      <c r="L33" s="35"/>
      <c r="M33" s="44"/>
      <c r="N33" s="626"/>
      <c r="O33" s="113"/>
      <c r="P33" s="259"/>
      <c r="Q33" s="113"/>
      <c r="R33" s="113"/>
      <c r="S33" s="113"/>
      <c r="T33" s="113"/>
      <c r="U33" s="113"/>
      <c r="V33" s="113"/>
      <c r="W33" s="113"/>
      <c r="X33" s="113"/>
      <c r="Y33" s="113"/>
      <c r="Z33" s="113"/>
      <c r="AA33" s="113"/>
      <c r="AB33" s="113"/>
      <c r="AC33" s="113"/>
      <c r="AD33" s="138"/>
      <c r="AE33" s="138"/>
      <c r="AF33" s="138"/>
      <c r="AG33" s="124"/>
      <c r="AH33" s="707"/>
      <c r="AI33" s="708"/>
      <c r="AJ33" s="708"/>
      <c r="AK33" s="709"/>
      <c r="AL33" s="43"/>
      <c r="AM33" s="227"/>
      <c r="AN33" s="227"/>
      <c r="AO33" s="227"/>
      <c r="AP33" s="227"/>
      <c r="AQ33" s="227"/>
      <c r="AR33" s="227"/>
      <c r="AS33" s="287"/>
      <c r="AT33" s="287"/>
      <c r="AU33" s="287"/>
      <c r="AV33" s="45"/>
      <c r="AW33" s="587"/>
      <c r="AX33" s="588"/>
      <c r="AY33" s="589"/>
      <c r="AZ33" s="38"/>
      <c r="BA33" s="38"/>
      <c r="BB33" s="132"/>
      <c r="BC33" s="132"/>
      <c r="BD33" s="132"/>
      <c r="BE33" s="132"/>
      <c r="BF33" s="134"/>
      <c r="BG33" s="134"/>
      <c r="BH33" s="134"/>
      <c r="BI33" s="134"/>
      <c r="BJ33" s="134"/>
      <c r="BK33" s="134"/>
      <c r="BL33" s="134"/>
      <c r="BM33" s="134"/>
      <c r="BN33" s="134"/>
      <c r="BO33" s="134"/>
      <c r="BP33" s="134"/>
      <c r="BQ33" s="134"/>
      <c r="BR33" s="134"/>
      <c r="BS33" s="134"/>
      <c r="BT33" s="135"/>
      <c r="BU33" s="28"/>
      <c r="BV33" s="20"/>
      <c r="BW33" s="20"/>
      <c r="BX33" s="9"/>
      <c r="BY33" s="29"/>
      <c r="BZ33" s="113"/>
      <c r="CA33" s="113"/>
      <c r="CB33" s="113"/>
      <c r="CC33" s="113"/>
      <c r="CD33" s="113"/>
      <c r="CE33" s="113"/>
      <c r="CF33" s="113"/>
      <c r="CG33" s="113"/>
      <c r="CH33" s="113"/>
      <c r="CI33" s="113"/>
      <c r="CJ33" s="113"/>
      <c r="CK33" s="113"/>
      <c r="CL33" s="113"/>
      <c r="CM33" s="113"/>
      <c r="CN33" s="113"/>
      <c r="CO33" s="113"/>
      <c r="CP33" s="113"/>
      <c r="CQ33" s="113"/>
      <c r="CR33" s="29"/>
      <c r="CS33" s="20"/>
    </row>
    <row r="34" spans="3:97" s="102" customFormat="1" ht="5.0999999999999996" customHeight="1" x14ac:dyDescent="0.15">
      <c r="C34" s="616"/>
      <c r="D34" s="7"/>
      <c r="E34" s="618"/>
      <c r="F34" s="590"/>
      <c r="G34" s="621" t="s">
        <v>188</v>
      </c>
      <c r="H34" s="621"/>
      <c r="I34" s="621"/>
      <c r="J34" s="621"/>
      <c r="K34" s="621"/>
      <c r="L34" s="621"/>
      <c r="M34" s="651"/>
      <c r="N34" s="683" t="s">
        <v>189</v>
      </c>
      <c r="O34" s="140"/>
      <c r="P34" s="261"/>
      <c r="Q34" s="140"/>
      <c r="R34" s="140"/>
      <c r="S34" s="140"/>
      <c r="T34" s="140"/>
      <c r="U34" s="140"/>
      <c r="V34" s="140"/>
      <c r="W34" s="140"/>
      <c r="X34" s="140"/>
      <c r="Y34" s="140"/>
      <c r="Z34" s="140"/>
      <c r="AA34" s="140"/>
      <c r="AB34" s="140"/>
      <c r="AC34" s="140"/>
      <c r="AD34" s="141"/>
      <c r="AE34" s="141"/>
      <c r="AF34" s="141"/>
      <c r="AG34" s="689"/>
      <c r="AH34" s="707"/>
      <c r="AI34" s="708"/>
      <c r="AJ34" s="708"/>
      <c r="AK34" s="709"/>
      <c r="AL34" s="590"/>
      <c r="AM34" s="284"/>
      <c r="AN34" s="284"/>
      <c r="AO34" s="284"/>
      <c r="AP34" s="226"/>
      <c r="AQ34" s="226"/>
      <c r="AR34" s="226"/>
      <c r="AS34" s="285"/>
      <c r="AT34" s="285"/>
      <c r="AU34" s="285"/>
      <c r="AV34" s="651"/>
      <c r="AW34" s="581" t="s">
        <v>190</v>
      </c>
      <c r="AX34" s="582"/>
      <c r="AY34" s="583"/>
      <c r="AZ34" s="32"/>
      <c r="BA34" s="32"/>
      <c r="BB34" s="138"/>
      <c r="BC34" s="138"/>
      <c r="BD34" s="138"/>
      <c r="BE34" s="138"/>
      <c r="BF34" s="125"/>
      <c r="BG34" s="125"/>
      <c r="BH34" s="125"/>
      <c r="BI34" s="125"/>
      <c r="BJ34" s="125"/>
      <c r="BK34" s="125"/>
      <c r="BL34" s="125"/>
      <c r="BM34" s="125"/>
      <c r="BN34" s="125"/>
      <c r="BO34" s="125"/>
      <c r="BP34" s="125"/>
      <c r="BQ34" s="125"/>
      <c r="BR34" s="125"/>
      <c r="BS34" s="125"/>
      <c r="BT34" s="128"/>
      <c r="BU34" s="28"/>
      <c r="BV34" s="9"/>
      <c r="BW34" s="9"/>
      <c r="BX34" s="9"/>
      <c r="BY34" s="29"/>
      <c r="BZ34" s="113"/>
      <c r="CA34" s="113"/>
      <c r="CB34" s="113"/>
      <c r="CC34" s="113"/>
      <c r="CD34" s="113"/>
      <c r="CE34" s="113"/>
      <c r="CF34" s="113"/>
      <c r="CG34" s="113"/>
      <c r="CH34" s="113"/>
      <c r="CI34" s="113"/>
      <c r="CJ34" s="113"/>
      <c r="CK34" s="113"/>
      <c r="CL34" s="113"/>
      <c r="CM34" s="113"/>
      <c r="CN34" s="113"/>
      <c r="CO34" s="113"/>
      <c r="CP34" s="113"/>
      <c r="CQ34" s="113"/>
      <c r="CR34" s="20"/>
      <c r="CS34" s="20"/>
    </row>
    <row r="35" spans="3:97" s="102" customFormat="1" ht="32.1" customHeight="1" x14ac:dyDescent="0.15">
      <c r="C35" s="616"/>
      <c r="D35" s="7"/>
      <c r="E35" s="618"/>
      <c r="F35" s="590"/>
      <c r="G35" s="622"/>
      <c r="H35" s="622"/>
      <c r="I35" s="622"/>
      <c r="J35" s="622"/>
      <c r="K35" s="622"/>
      <c r="L35" s="622"/>
      <c r="M35" s="651"/>
      <c r="N35" s="684"/>
      <c r="O35" s="113"/>
      <c r="P35" s="257" t="str">
        <f>IF(OR(入力用①!K21=0,LEN(入力用①!K21)-7&lt;=0),"",LEFT(入力用①!K21,LEN(入力用①!K21)-7))</f>
        <v>1</v>
      </c>
      <c r="Q35" s="113"/>
      <c r="R35" s="103" t="str">
        <f>IF(OR(入力用①!K21=0,LEN(入力用①!K21)-6&lt;=0),"",MID(入力用①!K21,LEN(入力用①!K21)-6,1))</f>
        <v>4</v>
      </c>
      <c r="S35" s="122"/>
      <c r="T35" s="103" t="str">
        <f>IF(OR(入力用①!K21=0,LEN(入力用①!K21)-5&lt;=0),"",MID(入力用①!K21,LEN(入力用①!K21)-5,1))</f>
        <v>9</v>
      </c>
      <c r="U35" s="113"/>
      <c r="V35" s="103" t="str">
        <f>IF(OR(入力用①!K21=0,LEN(入力用①!K21)-4&lt;=0),"",MID(入力用①!K21,LEN(入力用①!K21)-4,1))</f>
        <v>5</v>
      </c>
      <c r="W35" s="113"/>
      <c r="X35" s="103" t="str">
        <f>IF(OR(入力用①!K21=0,LEN(入力用①!K21)-3&lt;=0),"",MID(入力用①!K21,LEN(入力用①!K21)-3,1))</f>
        <v>0</v>
      </c>
      <c r="Y35" s="122"/>
      <c r="Z35" s="103" t="str">
        <f>IF(OR(入力用①!K21=0,LEN(入力用①!K21)-2&lt;=0),"",MID(入力用①!K21,LEN(入力用①!K21)-2,1))</f>
        <v>0</v>
      </c>
      <c r="AA35" s="113"/>
      <c r="AB35" s="103" t="str">
        <f>IF(OR(入力用①!K21=0,LEN(入力用①!K21)-1&lt;=0),"",MID(入力用①!K21,LEN(入力用①!K21)-1,1))</f>
        <v>0</v>
      </c>
      <c r="AC35" s="113"/>
      <c r="AD35" s="601" t="str">
        <f>IF(入力用①!K21&lt;&gt;0,RIGHT(入力用①!K21,1),"")</f>
        <v>0</v>
      </c>
      <c r="AE35" s="602"/>
      <c r="AF35" s="603"/>
      <c r="AG35" s="577"/>
      <c r="AH35" s="707"/>
      <c r="AI35" s="708"/>
      <c r="AJ35" s="708"/>
      <c r="AK35" s="709"/>
      <c r="AL35" s="590"/>
      <c r="AM35" s="681">
        <f>入力用①!R21</f>
        <v>0</v>
      </c>
      <c r="AN35" s="681"/>
      <c r="AO35" s="681"/>
      <c r="AP35" s="681"/>
      <c r="AQ35" s="681"/>
      <c r="AR35" s="681"/>
      <c r="AS35" s="681"/>
      <c r="AT35" s="681"/>
      <c r="AU35" s="681"/>
      <c r="AV35" s="651"/>
      <c r="AW35" s="584"/>
      <c r="AX35" s="585"/>
      <c r="AY35" s="586"/>
      <c r="AZ35" s="32"/>
      <c r="BA35" s="32"/>
      <c r="BB35" s="578" t="str">
        <f>IF(OR(入力用①!W21=0,LEN(入力用①!W21)-7&lt;=0),"",LEFT(入力用①!W21,LEN(入力用①!W21)-7))</f>
        <v/>
      </c>
      <c r="BC35" s="579"/>
      <c r="BD35" s="579"/>
      <c r="BE35" s="580"/>
      <c r="BF35" s="125"/>
      <c r="BG35" s="126" t="str">
        <f>IF(OR(入力用①!W21=0,LEN(入力用①!W21)-6&lt;=0),"",MID(入力用①!W21,LEN(入力用①!W21)-6,1))</f>
        <v/>
      </c>
      <c r="BH35" s="127"/>
      <c r="BI35" s="126" t="str">
        <f>IF(OR(入力用①!W21=0,LEN(入力用①!W21)-5&lt;=0),"",MID(入力用①!W21,LEN(入力用①!W21)-5,1))</f>
        <v/>
      </c>
      <c r="BJ35" s="125"/>
      <c r="BK35" s="126" t="str">
        <f>IF(OR(入力用①!W21=0,LEN(入力用①!W21)-4&lt;=0),"",MID(入力用①!W21,LEN(入力用①!W21)-4,1))</f>
        <v/>
      </c>
      <c r="BL35" s="125"/>
      <c r="BM35" s="126" t="str">
        <f>IF(OR(入力用①!W21=0,LEN(入力用①!W21)-3&lt;=0),"",MID(入力用①!W21,LEN(入力用①!W21)-3,1))</f>
        <v/>
      </c>
      <c r="BN35" s="127"/>
      <c r="BO35" s="126" t="str">
        <f>IF(OR(入力用①!W21=0,LEN(入力用①!W21)-2&lt;=0),"",MID(入力用①!W21,LEN(入力用①!W21)-2,1))</f>
        <v/>
      </c>
      <c r="BP35" s="125"/>
      <c r="BQ35" s="126" t="str">
        <f>IF(OR(入力用①!W21=0,LEN(入力用①!W21)-1&lt;=0),"",MID(入力用①!W21,LEN(入力用①!W21)-1,1))</f>
        <v/>
      </c>
      <c r="BR35" s="125"/>
      <c r="BS35" s="126" t="str">
        <f>IF(入力用①!W21&lt;&gt;0,RIGHT(入力用①!W21,1),"")</f>
        <v/>
      </c>
      <c r="BT35" s="128"/>
      <c r="BU35" s="28"/>
      <c r="BV35" s="9"/>
      <c r="BW35" s="9"/>
      <c r="BX35" s="9"/>
      <c r="BY35" s="29"/>
      <c r="BZ35" s="129"/>
      <c r="CA35" s="129"/>
      <c r="CB35" s="129"/>
      <c r="CC35" s="129"/>
      <c r="CD35" s="113"/>
      <c r="CE35" s="113"/>
      <c r="CF35" s="113"/>
      <c r="CG35" s="113"/>
      <c r="CH35" s="113"/>
      <c r="CI35" s="113"/>
      <c r="CJ35" s="113"/>
      <c r="CK35" s="113"/>
      <c r="CL35" s="113"/>
      <c r="CM35" s="113"/>
      <c r="CN35" s="113"/>
      <c r="CO35" s="113"/>
      <c r="CP35" s="113"/>
      <c r="CQ35" s="113"/>
      <c r="CR35" s="20"/>
      <c r="CS35" s="20"/>
    </row>
    <row r="36" spans="3:97" s="102" customFormat="1" ht="5.0999999999999996" customHeight="1" thickBot="1" x14ac:dyDescent="0.2">
      <c r="C36" s="616"/>
      <c r="D36" s="7"/>
      <c r="E36" s="619"/>
      <c r="F36" s="86"/>
      <c r="G36" s="682"/>
      <c r="H36" s="682"/>
      <c r="I36" s="682"/>
      <c r="J36" s="682"/>
      <c r="K36" s="682"/>
      <c r="L36" s="682"/>
      <c r="M36" s="94"/>
      <c r="N36" s="685"/>
      <c r="O36" s="142"/>
      <c r="P36" s="262"/>
      <c r="Q36" s="142"/>
      <c r="R36" s="142"/>
      <c r="S36" s="142"/>
      <c r="T36" s="142"/>
      <c r="U36" s="142"/>
      <c r="V36" s="142"/>
      <c r="W36" s="142"/>
      <c r="X36" s="142"/>
      <c r="Y36" s="142"/>
      <c r="Z36" s="142"/>
      <c r="AA36" s="142"/>
      <c r="AB36" s="142"/>
      <c r="AC36" s="142"/>
      <c r="AD36" s="143"/>
      <c r="AE36" s="143"/>
      <c r="AF36" s="143"/>
      <c r="AG36" s="144"/>
      <c r="AH36" s="707"/>
      <c r="AI36" s="708"/>
      <c r="AJ36" s="708"/>
      <c r="AK36" s="709"/>
      <c r="AL36" s="31"/>
      <c r="AM36" s="39"/>
      <c r="AN36" s="39"/>
      <c r="AO36" s="39"/>
      <c r="AP36" s="9"/>
      <c r="AQ36" s="9"/>
      <c r="AR36" s="9"/>
      <c r="AS36" s="20"/>
      <c r="AT36" s="20"/>
      <c r="AU36" s="20"/>
      <c r="AV36" s="20"/>
      <c r="AW36" s="587"/>
      <c r="AX36" s="588"/>
      <c r="AY36" s="589"/>
      <c r="AZ36" s="32"/>
      <c r="BA36" s="32"/>
      <c r="BB36" s="138"/>
      <c r="BC36" s="138"/>
      <c r="BD36" s="138"/>
      <c r="BE36" s="138"/>
      <c r="BF36" s="125"/>
      <c r="BG36" s="125"/>
      <c r="BH36" s="125"/>
      <c r="BI36" s="125"/>
      <c r="BJ36" s="125"/>
      <c r="BK36" s="125"/>
      <c r="BL36" s="125"/>
      <c r="BM36" s="125"/>
      <c r="BN36" s="125"/>
      <c r="BO36" s="125"/>
      <c r="BP36" s="125"/>
      <c r="BQ36" s="125"/>
      <c r="BR36" s="125"/>
      <c r="BS36" s="125"/>
      <c r="BT36" s="128"/>
      <c r="BU36" s="28"/>
      <c r="BV36" s="20"/>
      <c r="BW36" s="20"/>
      <c r="BX36" s="9"/>
      <c r="BY36" s="29"/>
      <c r="BZ36" s="113"/>
      <c r="CA36" s="113"/>
      <c r="CB36" s="113"/>
      <c r="CC36" s="113"/>
      <c r="CD36" s="113"/>
      <c r="CE36" s="113"/>
      <c r="CF36" s="113"/>
      <c r="CG36" s="113"/>
      <c r="CH36" s="113"/>
      <c r="CI36" s="113"/>
      <c r="CJ36" s="113"/>
      <c r="CK36" s="113"/>
      <c r="CL36" s="113"/>
      <c r="CM36" s="113"/>
      <c r="CN36" s="113"/>
      <c r="CO36" s="113"/>
      <c r="CP36" s="113"/>
      <c r="CQ36" s="113"/>
      <c r="CR36" s="20"/>
      <c r="CS36" s="20"/>
    </row>
    <row r="37" spans="3:97" s="102" customFormat="1" ht="5.0999999999999996" customHeight="1" thickTop="1" x14ac:dyDescent="0.15">
      <c r="C37" s="616"/>
      <c r="D37" s="7"/>
      <c r="E37" s="85"/>
      <c r="F37" s="31"/>
      <c r="G37" s="574" t="s">
        <v>191</v>
      </c>
      <c r="H37" s="574"/>
      <c r="I37" s="574"/>
      <c r="J37" s="574"/>
      <c r="K37" s="574"/>
      <c r="L37" s="574"/>
      <c r="M37" s="30"/>
      <c r="N37" s="628" t="s">
        <v>192</v>
      </c>
      <c r="O37" s="113"/>
      <c r="P37" s="259"/>
      <c r="Q37" s="113"/>
      <c r="R37" s="113"/>
      <c r="S37" s="113"/>
      <c r="T37" s="113"/>
      <c r="U37" s="113"/>
      <c r="V37" s="113"/>
      <c r="W37" s="113"/>
      <c r="X37" s="113"/>
      <c r="Y37" s="113"/>
      <c r="Z37" s="113"/>
      <c r="AA37" s="113"/>
      <c r="AB37" s="113"/>
      <c r="AC37" s="113"/>
      <c r="AD37" s="137"/>
      <c r="AE37" s="137"/>
      <c r="AF37" s="137"/>
      <c r="AG37" s="577"/>
      <c r="AH37" s="707"/>
      <c r="AI37" s="708"/>
      <c r="AJ37" s="708"/>
      <c r="AK37" s="709"/>
      <c r="AL37" s="24"/>
      <c r="AM37" s="25"/>
      <c r="AN37" s="25"/>
      <c r="AO37" s="25"/>
      <c r="AP37" s="25"/>
      <c r="AQ37" s="25"/>
      <c r="AR37" s="25"/>
      <c r="AS37" s="4"/>
      <c r="AT37" s="4"/>
      <c r="AU37" s="4"/>
      <c r="AV37" s="99"/>
      <c r="AW37" s="581" t="s">
        <v>193</v>
      </c>
      <c r="AX37" s="582"/>
      <c r="AY37" s="583"/>
      <c r="AZ37" s="27"/>
      <c r="BA37" s="27"/>
      <c r="BB37" s="255"/>
      <c r="BC37" s="255"/>
      <c r="BD37" s="255"/>
      <c r="BE37" s="255"/>
      <c r="BF37" s="139"/>
      <c r="BG37" s="139"/>
      <c r="BH37" s="139"/>
      <c r="BI37" s="139"/>
      <c r="BJ37" s="139"/>
      <c r="BK37" s="139"/>
      <c r="BL37" s="139"/>
      <c r="BM37" s="139"/>
      <c r="BN37" s="139"/>
      <c r="BO37" s="139"/>
      <c r="BP37" s="139"/>
      <c r="BQ37" s="139"/>
      <c r="BR37" s="139"/>
      <c r="BS37" s="139"/>
      <c r="BT37" s="120"/>
      <c r="BU37" s="28"/>
      <c r="BV37" s="20"/>
      <c r="BW37" s="20"/>
      <c r="BX37" s="9"/>
      <c r="BY37" s="29"/>
      <c r="BZ37" s="113"/>
      <c r="CA37" s="113"/>
      <c r="CB37" s="113"/>
      <c r="CC37" s="113"/>
      <c r="CD37" s="113"/>
      <c r="CE37" s="113"/>
      <c r="CF37" s="113"/>
      <c r="CG37" s="113"/>
      <c r="CH37" s="113"/>
      <c r="CI37" s="113"/>
      <c r="CJ37" s="113"/>
      <c r="CK37" s="113"/>
      <c r="CL37" s="113"/>
      <c r="CM37" s="113"/>
      <c r="CN37" s="113"/>
      <c r="CO37" s="113"/>
      <c r="CP37" s="113"/>
      <c r="CQ37" s="113"/>
      <c r="CR37" s="20"/>
      <c r="CS37" s="20"/>
    </row>
    <row r="38" spans="3:97" s="102" customFormat="1" ht="32.1" customHeight="1" x14ac:dyDescent="0.15">
      <c r="C38" s="616"/>
      <c r="D38" s="7"/>
      <c r="E38" s="85"/>
      <c r="F38" s="41"/>
      <c r="G38" s="574"/>
      <c r="H38" s="574"/>
      <c r="I38" s="574"/>
      <c r="J38" s="574"/>
      <c r="K38" s="574"/>
      <c r="L38" s="574"/>
      <c r="M38" s="42"/>
      <c r="N38" s="551"/>
      <c r="O38" s="113"/>
      <c r="P38" s="257" t="str">
        <f>IF(OR(入力用①!K22=0,LEN(入力用①!K22)-7&lt;=0),"",LEFT(入力用①!K22,LEN(入力用①!K22)-7))</f>
        <v/>
      </c>
      <c r="Q38" s="113"/>
      <c r="R38" s="103" t="str">
        <f>IF(OR(入力用①!K22=0,LEN(入力用①!K22)-6&lt;=0),"",MID(入力用①!K22,LEN(入力用①!K22)-6,1))</f>
        <v>2</v>
      </c>
      <c r="S38" s="122"/>
      <c r="T38" s="103" t="str">
        <f>IF(OR(入力用①!K22=0,LEN(入力用①!K22)-5&lt;=0),"",MID(入力用①!K22,LEN(入力用①!K22)-5,1))</f>
        <v>4</v>
      </c>
      <c r="U38" s="113"/>
      <c r="V38" s="103" t="str">
        <f>IF(OR(入力用①!K22=0,LEN(入力用①!K22)-4&lt;=0),"",MID(入力用①!K22,LEN(入力用①!K22)-4,1))</f>
        <v>3</v>
      </c>
      <c r="W38" s="113"/>
      <c r="X38" s="103" t="str">
        <f>IF(OR(入力用①!K22=0,LEN(入力用①!K22)-3&lt;=0),"",MID(入力用①!K22,LEN(入力用①!K22)-3,1))</f>
        <v>6</v>
      </c>
      <c r="Y38" s="122"/>
      <c r="Z38" s="103" t="str">
        <f>IF(OR(入力用①!K22=0,LEN(入力用①!K22)-2&lt;=0),"",MID(入力用①!K22,LEN(入力用①!K22)-2,1))</f>
        <v>0</v>
      </c>
      <c r="AA38" s="113"/>
      <c r="AB38" s="103" t="str">
        <f>IF(OR(入力用①!K22=0,LEN(入力用①!K22)-1&lt;=0),"",MID(入力用①!K22,LEN(入力用①!K22)-1,1))</f>
        <v>0</v>
      </c>
      <c r="AC38" s="113"/>
      <c r="AD38" s="601" t="str">
        <f>IF(入力用①!K22&lt;&gt;0,RIGHT(入力用①!K22,1),"")</f>
        <v>0</v>
      </c>
      <c r="AE38" s="602"/>
      <c r="AF38" s="603"/>
      <c r="AG38" s="577"/>
      <c r="AH38" s="707"/>
      <c r="AI38" s="708"/>
      <c r="AJ38" s="708"/>
      <c r="AK38" s="709"/>
      <c r="AL38" s="41"/>
      <c r="AM38" s="574" t="s">
        <v>194</v>
      </c>
      <c r="AN38" s="574"/>
      <c r="AO38" s="574"/>
      <c r="AP38" s="574"/>
      <c r="AQ38" s="574"/>
      <c r="AR38" s="574"/>
      <c r="AS38" s="574"/>
      <c r="AT38" s="574"/>
      <c r="AU38" s="574"/>
      <c r="AV38" s="7"/>
      <c r="AW38" s="584"/>
      <c r="AX38" s="585"/>
      <c r="AY38" s="586"/>
      <c r="AZ38" s="32"/>
      <c r="BA38" s="32"/>
      <c r="BB38" s="578" t="str">
        <f>IF(OR(入力用①!W22=0,LEN(入力用①!W22)-7&lt;=0),"",LEFT(入力用①!W22,LEN(入力用①!W22)-7))</f>
        <v/>
      </c>
      <c r="BC38" s="579"/>
      <c r="BD38" s="579"/>
      <c r="BE38" s="580"/>
      <c r="BF38" s="125"/>
      <c r="BG38" s="126" t="str">
        <f>IF(OR(入力用①!W22=0,LEN(入力用①!W22)-6&lt;=0),"",MID(入力用①!W22,LEN(入力用①!W22)-6,1))</f>
        <v/>
      </c>
      <c r="BH38" s="127"/>
      <c r="BI38" s="126" t="str">
        <f>IF(OR(入力用①!W22=0,LEN(入力用①!W22)-5&lt;=0),"",MID(入力用①!W22,LEN(入力用①!W22)-5,1))</f>
        <v>1</v>
      </c>
      <c r="BJ38" s="125"/>
      <c r="BK38" s="126" t="str">
        <f>IF(OR(入力用①!W22=0,LEN(入力用①!W22)-4&lt;=0),"",MID(入力用①!W22,LEN(入力用①!W22)-4,1))</f>
        <v>4</v>
      </c>
      <c r="BL38" s="125"/>
      <c r="BM38" s="126" t="str">
        <f>IF(OR(入力用①!W22=0,LEN(入力用①!W22)-3&lt;=0),"",MID(入力用①!W22,LEN(入力用①!W22)-3,1))</f>
        <v>7</v>
      </c>
      <c r="BN38" s="127"/>
      <c r="BO38" s="126" t="str">
        <f>IF(OR(入力用①!W22=0,LEN(入力用①!W22)-2&lt;=0),"",MID(入力用①!W22,LEN(入力用①!W22)-2,1))</f>
        <v>5</v>
      </c>
      <c r="BP38" s="125"/>
      <c r="BQ38" s="126" t="str">
        <f>IF(OR(入力用①!W22=0,LEN(入力用①!W22)-1&lt;=0),"",MID(入力用①!W22,LEN(入力用①!W22)-1,1))</f>
        <v>9</v>
      </c>
      <c r="BR38" s="125"/>
      <c r="BS38" s="126" t="str">
        <f>IF(入力用①!W22&lt;&gt;0,RIGHT(入力用①!W22,1),"")</f>
        <v>2</v>
      </c>
      <c r="BT38" s="128"/>
      <c r="BU38" s="28"/>
      <c r="BV38" s="20"/>
      <c r="BW38" s="20"/>
      <c r="BX38" s="9"/>
      <c r="BY38" s="29"/>
      <c r="BZ38" s="129"/>
      <c r="CA38" s="129"/>
      <c r="CB38" s="129"/>
      <c r="CC38" s="129"/>
      <c r="CD38" s="113"/>
      <c r="CE38" s="113"/>
      <c r="CF38" s="113"/>
      <c r="CG38" s="113"/>
      <c r="CH38" s="113"/>
      <c r="CI38" s="113"/>
      <c r="CJ38" s="113"/>
      <c r="CK38" s="113"/>
      <c r="CL38" s="113"/>
      <c r="CM38" s="113"/>
      <c r="CN38" s="113"/>
      <c r="CO38" s="113"/>
      <c r="CP38" s="113"/>
      <c r="CQ38" s="113"/>
      <c r="CR38" s="20"/>
      <c r="CS38" s="20"/>
    </row>
    <row r="39" spans="3:97" s="102" customFormat="1" ht="5.0999999999999996" customHeight="1" x14ac:dyDescent="0.15">
      <c r="C39" s="616"/>
      <c r="D39" s="7"/>
      <c r="E39" s="85"/>
      <c r="F39" s="43"/>
      <c r="G39" s="575"/>
      <c r="H39" s="575"/>
      <c r="I39" s="575"/>
      <c r="J39" s="575"/>
      <c r="K39" s="575"/>
      <c r="L39" s="575"/>
      <c r="M39" s="44"/>
      <c r="N39" s="551"/>
      <c r="O39" s="131"/>
      <c r="P39" s="258"/>
      <c r="Q39" s="131"/>
      <c r="R39" s="131"/>
      <c r="S39" s="131"/>
      <c r="T39" s="131"/>
      <c r="U39" s="131"/>
      <c r="V39" s="131"/>
      <c r="W39" s="131"/>
      <c r="X39" s="131"/>
      <c r="Y39" s="131"/>
      <c r="Z39" s="131"/>
      <c r="AA39" s="131"/>
      <c r="AB39" s="131"/>
      <c r="AC39" s="131"/>
      <c r="AD39" s="132"/>
      <c r="AE39" s="132"/>
      <c r="AF39" s="132"/>
      <c r="AG39" s="133"/>
      <c r="AH39" s="707"/>
      <c r="AI39" s="708"/>
      <c r="AJ39" s="708"/>
      <c r="AK39" s="709"/>
      <c r="AL39" s="43"/>
      <c r="AM39" s="37"/>
      <c r="AN39" s="37"/>
      <c r="AO39" s="37"/>
      <c r="AP39" s="37"/>
      <c r="AQ39" s="37"/>
      <c r="AR39" s="37"/>
      <c r="AS39" s="46"/>
      <c r="AT39" s="46"/>
      <c r="AU39" s="46"/>
      <c r="AV39" s="45"/>
      <c r="AW39" s="587"/>
      <c r="AX39" s="588"/>
      <c r="AY39" s="589"/>
      <c r="AZ39" s="38"/>
      <c r="BA39" s="38"/>
      <c r="BB39" s="132"/>
      <c r="BC39" s="132"/>
      <c r="BD39" s="132"/>
      <c r="BE39" s="132"/>
      <c r="BF39" s="134"/>
      <c r="BG39" s="134"/>
      <c r="BH39" s="134"/>
      <c r="BI39" s="134"/>
      <c r="BJ39" s="134"/>
      <c r="BK39" s="134"/>
      <c r="BL39" s="134"/>
      <c r="BM39" s="134"/>
      <c r="BN39" s="134"/>
      <c r="BO39" s="134"/>
      <c r="BP39" s="134"/>
      <c r="BQ39" s="134"/>
      <c r="BR39" s="134"/>
      <c r="BS39" s="134"/>
      <c r="BT39" s="135"/>
      <c r="BU39" s="28"/>
      <c r="BV39" s="20"/>
      <c r="BW39" s="20"/>
      <c r="BX39" s="9"/>
      <c r="BY39" s="29"/>
      <c r="BZ39" s="113"/>
      <c r="CA39" s="113"/>
      <c r="CB39" s="113"/>
      <c r="CC39" s="113"/>
      <c r="CD39" s="113"/>
      <c r="CE39" s="113"/>
      <c r="CF39" s="113"/>
      <c r="CG39" s="113"/>
      <c r="CH39" s="113"/>
      <c r="CI39" s="113"/>
      <c r="CJ39" s="113"/>
      <c r="CK39" s="113"/>
      <c r="CL39" s="113"/>
      <c r="CM39" s="113"/>
      <c r="CN39" s="113"/>
      <c r="CO39" s="113"/>
      <c r="CP39" s="113"/>
      <c r="CQ39" s="113"/>
      <c r="CR39" s="20"/>
      <c r="CS39" s="20"/>
    </row>
    <row r="40" spans="3:97" s="102" customFormat="1" ht="5.0999999999999996" customHeight="1" x14ac:dyDescent="0.15">
      <c r="C40" s="616"/>
      <c r="D40" s="7"/>
      <c r="E40" s="85"/>
      <c r="F40" s="590"/>
      <c r="G40" s="574" t="s">
        <v>195</v>
      </c>
      <c r="H40" s="574"/>
      <c r="I40" s="574"/>
      <c r="J40" s="574"/>
      <c r="K40" s="574"/>
      <c r="L40" s="574"/>
      <c r="M40" s="627"/>
      <c r="N40" s="628" t="s">
        <v>40</v>
      </c>
      <c r="O40" s="113"/>
      <c r="P40" s="259"/>
      <c r="Q40" s="113"/>
      <c r="R40" s="113"/>
      <c r="S40" s="113"/>
      <c r="T40" s="113"/>
      <c r="U40" s="113"/>
      <c r="V40" s="113"/>
      <c r="W40" s="113"/>
      <c r="X40" s="113"/>
      <c r="Y40" s="113"/>
      <c r="Z40" s="113"/>
      <c r="AA40" s="113"/>
      <c r="AB40" s="113"/>
      <c r="AC40" s="113"/>
      <c r="AD40" s="137"/>
      <c r="AE40" s="137"/>
      <c r="AF40" s="137"/>
      <c r="AG40" s="577"/>
      <c r="AH40" s="707"/>
      <c r="AI40" s="708"/>
      <c r="AJ40" s="708"/>
      <c r="AK40" s="709"/>
      <c r="AL40" s="590"/>
      <c r="AM40" s="25"/>
      <c r="AN40" s="25"/>
      <c r="AO40" s="25"/>
      <c r="AP40" s="54"/>
      <c r="AQ40" s="54"/>
      <c r="AR40" s="54"/>
      <c r="AS40" s="2"/>
      <c r="AT40" s="2"/>
      <c r="AU40" s="2"/>
      <c r="AV40" s="651"/>
      <c r="AW40" s="581" t="s">
        <v>41</v>
      </c>
      <c r="AX40" s="582"/>
      <c r="AY40" s="583"/>
      <c r="AZ40" s="32"/>
      <c r="BA40" s="32"/>
      <c r="BB40" s="138"/>
      <c r="BC40" s="138"/>
      <c r="BD40" s="138"/>
      <c r="BE40" s="138"/>
      <c r="BF40" s="125"/>
      <c r="BG40" s="125"/>
      <c r="BH40" s="125"/>
      <c r="BI40" s="125"/>
      <c r="BJ40" s="125"/>
      <c r="BK40" s="125"/>
      <c r="BL40" s="125"/>
      <c r="BM40" s="125"/>
      <c r="BN40" s="125"/>
      <c r="BO40" s="125"/>
      <c r="BP40" s="125"/>
      <c r="BQ40" s="125"/>
      <c r="BR40" s="125"/>
      <c r="BS40" s="125"/>
      <c r="BT40" s="128"/>
      <c r="BU40" s="47"/>
      <c r="BV40" s="48"/>
      <c r="BW40" s="48"/>
      <c r="BX40" s="9"/>
      <c r="BY40" s="29"/>
      <c r="BZ40" s="113"/>
      <c r="CA40" s="113"/>
      <c r="CB40" s="113"/>
      <c r="CC40" s="113"/>
      <c r="CD40" s="113"/>
      <c r="CE40" s="113"/>
      <c r="CF40" s="113"/>
      <c r="CG40" s="113"/>
      <c r="CH40" s="113"/>
      <c r="CI40" s="113"/>
      <c r="CJ40" s="113"/>
      <c r="CK40" s="113"/>
      <c r="CL40" s="113"/>
      <c r="CM40" s="113"/>
      <c r="CN40" s="113"/>
      <c r="CO40" s="113"/>
      <c r="CP40" s="113"/>
      <c r="CQ40" s="113"/>
      <c r="CR40" s="20"/>
      <c r="CS40" s="20"/>
    </row>
    <row r="41" spans="3:97" s="102" customFormat="1" ht="32.1" customHeight="1" x14ac:dyDescent="0.15">
      <c r="C41" s="616"/>
      <c r="D41" s="7"/>
      <c r="E41" s="620" t="s">
        <v>196</v>
      </c>
      <c r="F41" s="590"/>
      <c r="G41" s="574"/>
      <c r="H41" s="574"/>
      <c r="I41" s="574"/>
      <c r="J41" s="574"/>
      <c r="K41" s="574"/>
      <c r="L41" s="574"/>
      <c r="M41" s="627"/>
      <c r="N41" s="551"/>
      <c r="O41" s="113"/>
      <c r="P41" s="257" t="str">
        <f>IF(OR(入力用①!K23=0,LEN(入力用①!K23)-7&lt;=0),"",LEFT(入力用①!K23,LEN(入力用①!K23)-7))</f>
        <v/>
      </c>
      <c r="Q41" s="113"/>
      <c r="R41" s="103" t="str">
        <f>IF(OR(入力用①!K23=0,LEN(入力用①!K23)-6&lt;=0),"",MID(入力用①!K23,LEN(入力用①!K23)-6,1))</f>
        <v/>
      </c>
      <c r="S41" s="122"/>
      <c r="T41" s="103" t="str">
        <f>IF(OR(入力用①!K23=0,LEN(入力用①!K23)-5&lt;=0),"",MID(入力用①!K23,LEN(入力用①!K23)-5,1))</f>
        <v>2</v>
      </c>
      <c r="U41" s="113"/>
      <c r="V41" s="103" t="str">
        <f>IF(OR(入力用①!K23=0,LEN(入力用①!K23)-4&lt;=0),"",MID(入力用①!K23,LEN(入力用①!K23)-4,1))</f>
        <v>2</v>
      </c>
      <c r="W41" s="113"/>
      <c r="X41" s="103" t="str">
        <f>IF(OR(入力用①!K23=0,LEN(入力用①!K23)-3&lt;=0),"",MID(入力用①!K23,LEN(入力用①!K23)-3,1))</f>
        <v>5</v>
      </c>
      <c r="Y41" s="122"/>
      <c r="Z41" s="103" t="str">
        <f>IF(OR(入力用①!K23=0,LEN(入力用①!K23)-2&lt;=0),"",MID(入力用①!K23,LEN(入力用①!K23)-2,1))</f>
        <v>0</v>
      </c>
      <c r="AA41" s="113"/>
      <c r="AB41" s="103" t="str">
        <f>IF(OR(入力用①!K23=0,LEN(入力用①!K23)-1&lt;=0),"",MID(入力用①!K23,LEN(入力用①!K23)-1,1))</f>
        <v>0</v>
      </c>
      <c r="AC41" s="113"/>
      <c r="AD41" s="601" t="str">
        <f>IF(入力用①!K23&lt;&gt;0,RIGHT(入力用①!K23,1),"")</f>
        <v>0</v>
      </c>
      <c r="AE41" s="602"/>
      <c r="AF41" s="603"/>
      <c r="AG41" s="577"/>
      <c r="AH41" s="707"/>
      <c r="AI41" s="708"/>
      <c r="AJ41" s="708"/>
      <c r="AK41" s="709"/>
      <c r="AL41" s="590"/>
      <c r="AM41" s="692" t="s">
        <v>188</v>
      </c>
      <c r="AN41" s="692"/>
      <c r="AO41" s="692"/>
      <c r="AP41" s="692"/>
      <c r="AQ41" s="692"/>
      <c r="AR41" s="692"/>
      <c r="AS41" s="692"/>
      <c r="AT41" s="692"/>
      <c r="AU41" s="692"/>
      <c r="AV41" s="651"/>
      <c r="AW41" s="584"/>
      <c r="AX41" s="585"/>
      <c r="AY41" s="586"/>
      <c r="AZ41" s="32"/>
      <c r="BA41" s="32"/>
      <c r="BB41" s="578" t="str">
        <f>IF(OR(入力用①!W23=0,LEN(入力用①!W23)-7&lt;=0),"",LEFT(入力用①!W23,LEN(入力用①!W23)-7))</f>
        <v>1</v>
      </c>
      <c r="BC41" s="579"/>
      <c r="BD41" s="579"/>
      <c r="BE41" s="580"/>
      <c r="BF41" s="125"/>
      <c r="BG41" s="126" t="str">
        <f>IF(OR(入力用①!W23=0,LEN(入力用①!W23)-6&lt;=0),"",MID(入力用①!W23,LEN(入力用①!W23)-6,1))</f>
        <v>1</v>
      </c>
      <c r="BH41" s="127"/>
      <c r="BI41" s="126" t="str">
        <f>IF(OR(入力用①!W23=0,LEN(入力用①!W23)-5&lt;=0),"",MID(入力用①!W23,LEN(入力用①!W23)-5,1))</f>
        <v>4</v>
      </c>
      <c r="BJ41" s="125"/>
      <c r="BK41" s="126" t="str">
        <f>IF(OR(入力用①!W23=0,LEN(入力用①!W23)-4&lt;=0),"",MID(入力用①!W23,LEN(入力用①!W23)-4,1))</f>
        <v>6</v>
      </c>
      <c r="BL41" s="125"/>
      <c r="BM41" s="126" t="str">
        <f>IF(OR(入力用①!W23=0,LEN(入力用①!W23)-3&lt;=0),"",MID(入力用①!W23,LEN(入力用①!W23)-3,1))</f>
        <v>8</v>
      </c>
      <c r="BN41" s="127"/>
      <c r="BO41" s="126" t="str">
        <f>IF(OR(入力用①!W23=0,LEN(入力用①!W23)-2&lt;=0),"",MID(入力用①!W23,LEN(入力用①!W23)-2,1))</f>
        <v>2</v>
      </c>
      <c r="BP41" s="125"/>
      <c r="BQ41" s="126" t="str">
        <f>IF(OR(入力用①!W23=0,LEN(入力用①!W23)-1&lt;=0),"",MID(入力用①!W23,LEN(入力用①!W23)-1,1))</f>
        <v>7</v>
      </c>
      <c r="BR41" s="125"/>
      <c r="BS41" s="126" t="str">
        <f>IF(入力用①!W23&lt;&gt;0,RIGHT(入力用①!W23,1),"")</f>
        <v>7</v>
      </c>
      <c r="BT41" s="128"/>
      <c r="BU41" s="47"/>
      <c r="BV41" s="48"/>
      <c r="BW41" s="48"/>
      <c r="BX41" s="9"/>
      <c r="BY41" s="29"/>
      <c r="BZ41" s="129"/>
      <c r="CA41" s="129"/>
      <c r="CB41" s="129"/>
      <c r="CC41" s="129"/>
      <c r="CD41" s="113"/>
      <c r="CE41" s="113"/>
      <c r="CF41" s="113"/>
      <c r="CG41" s="113"/>
      <c r="CH41" s="113"/>
      <c r="CI41" s="113"/>
      <c r="CJ41" s="113"/>
      <c r="CK41" s="113"/>
      <c r="CL41" s="113"/>
      <c r="CM41" s="113"/>
      <c r="CN41" s="113"/>
      <c r="CO41" s="113"/>
      <c r="CP41" s="113"/>
      <c r="CQ41" s="113"/>
      <c r="CR41" s="20"/>
      <c r="CS41" s="20"/>
    </row>
    <row r="42" spans="3:97" s="102" customFormat="1" ht="5.0999999999999996" customHeight="1" thickBot="1" x14ac:dyDescent="0.2">
      <c r="C42" s="7"/>
      <c r="D42" s="7"/>
      <c r="E42" s="620"/>
      <c r="F42" s="31"/>
      <c r="G42" s="574"/>
      <c r="H42" s="574"/>
      <c r="I42" s="574"/>
      <c r="J42" s="574"/>
      <c r="K42" s="574"/>
      <c r="L42" s="574"/>
      <c r="M42" s="30"/>
      <c r="N42" s="551"/>
      <c r="O42" s="113"/>
      <c r="P42" s="259"/>
      <c r="Q42" s="113"/>
      <c r="R42" s="113"/>
      <c r="S42" s="113"/>
      <c r="T42" s="113"/>
      <c r="U42" s="113"/>
      <c r="V42" s="113"/>
      <c r="W42" s="113"/>
      <c r="X42" s="113"/>
      <c r="Y42" s="113"/>
      <c r="Z42" s="113"/>
      <c r="AA42" s="113"/>
      <c r="AB42" s="113"/>
      <c r="AC42" s="113"/>
      <c r="AD42" s="138"/>
      <c r="AE42" s="138"/>
      <c r="AF42" s="138"/>
      <c r="AG42" s="124"/>
      <c r="AH42" s="710"/>
      <c r="AI42" s="711"/>
      <c r="AJ42" s="711"/>
      <c r="AK42" s="712"/>
      <c r="AL42" s="86"/>
      <c r="AM42" s="87"/>
      <c r="AN42" s="87"/>
      <c r="AO42" s="87"/>
      <c r="AP42" s="87"/>
      <c r="AQ42" s="87"/>
      <c r="AR42" s="87"/>
      <c r="AS42" s="88"/>
      <c r="AT42" s="88"/>
      <c r="AU42" s="88"/>
      <c r="AV42" s="94"/>
      <c r="AW42" s="584"/>
      <c r="AX42" s="585"/>
      <c r="AY42" s="586"/>
      <c r="AZ42" s="32"/>
      <c r="BA42" s="32"/>
      <c r="BB42" s="138"/>
      <c r="BC42" s="138"/>
      <c r="BD42" s="138"/>
      <c r="BE42" s="138"/>
      <c r="BF42" s="125"/>
      <c r="BG42" s="125"/>
      <c r="BH42" s="125"/>
      <c r="BI42" s="125"/>
      <c r="BJ42" s="125"/>
      <c r="BK42" s="125"/>
      <c r="BL42" s="125"/>
      <c r="BM42" s="125"/>
      <c r="BN42" s="125"/>
      <c r="BO42" s="125"/>
      <c r="BP42" s="125"/>
      <c r="BQ42" s="125"/>
      <c r="BR42" s="125"/>
      <c r="BS42" s="125"/>
      <c r="BT42" s="128"/>
      <c r="BU42" s="47"/>
      <c r="BV42" s="48"/>
      <c r="BW42" s="48"/>
      <c r="BX42" s="9"/>
      <c r="BY42" s="29"/>
      <c r="BZ42" s="113"/>
      <c r="CA42" s="113"/>
      <c r="CB42" s="113"/>
      <c r="CC42" s="113"/>
      <c r="CD42" s="113"/>
      <c r="CE42" s="113"/>
      <c r="CF42" s="113"/>
      <c r="CG42" s="113"/>
      <c r="CH42" s="113"/>
      <c r="CI42" s="113"/>
      <c r="CJ42" s="113"/>
      <c r="CK42" s="113"/>
      <c r="CL42" s="113"/>
      <c r="CM42" s="113"/>
      <c r="CN42" s="113"/>
      <c r="CO42" s="113"/>
      <c r="CP42" s="113"/>
      <c r="CQ42" s="113"/>
      <c r="CR42" s="20"/>
      <c r="CS42" s="20"/>
    </row>
    <row r="43" spans="3:97" s="102" customFormat="1" ht="5.0999999999999996" customHeight="1" thickTop="1" x14ac:dyDescent="0.15">
      <c r="C43" s="7"/>
      <c r="D43" s="7"/>
      <c r="E43" s="620"/>
      <c r="F43" s="24"/>
      <c r="G43" s="573" t="s">
        <v>197</v>
      </c>
      <c r="H43" s="573"/>
      <c r="I43" s="573"/>
      <c r="J43" s="573"/>
      <c r="K43" s="573"/>
      <c r="L43" s="573"/>
      <c r="M43" s="22"/>
      <c r="N43" s="551" t="s">
        <v>198</v>
      </c>
      <c r="O43" s="118"/>
      <c r="P43" s="260"/>
      <c r="Q43" s="118"/>
      <c r="R43" s="118"/>
      <c r="S43" s="118"/>
      <c r="T43" s="118"/>
      <c r="U43" s="118"/>
      <c r="V43" s="118"/>
      <c r="W43" s="118"/>
      <c r="X43" s="118"/>
      <c r="Y43" s="118"/>
      <c r="Z43" s="118"/>
      <c r="AA43" s="118"/>
      <c r="AB43" s="118"/>
      <c r="AC43" s="118"/>
      <c r="AD43" s="119"/>
      <c r="AE43" s="119"/>
      <c r="AF43" s="119"/>
      <c r="AG43" s="576"/>
      <c r="AH43" s="89"/>
      <c r="AI43" s="167"/>
      <c r="AJ43" s="167"/>
      <c r="AK43" s="167"/>
      <c r="AL43" s="20"/>
      <c r="AM43" s="54"/>
      <c r="AN43" s="54"/>
      <c r="AO43" s="54"/>
      <c r="AP43" s="54"/>
      <c r="AQ43" s="54"/>
      <c r="AR43" s="54"/>
      <c r="AS43" s="2"/>
      <c r="AT43" s="2"/>
      <c r="AU43" s="2"/>
      <c r="AV43" s="20"/>
      <c r="AW43" s="605" t="s">
        <v>199</v>
      </c>
      <c r="AX43" s="606"/>
      <c r="AY43" s="607"/>
      <c r="AZ43" s="265"/>
      <c r="BA43" s="265"/>
      <c r="BB43" s="266"/>
      <c r="BC43" s="266"/>
      <c r="BD43" s="266"/>
      <c r="BE43" s="266"/>
      <c r="BF43" s="267"/>
      <c r="BG43" s="267"/>
      <c r="BH43" s="267"/>
      <c r="BI43" s="267"/>
      <c r="BJ43" s="267"/>
      <c r="BK43" s="267"/>
      <c r="BL43" s="267"/>
      <c r="BM43" s="267"/>
      <c r="BN43" s="267"/>
      <c r="BO43" s="267"/>
      <c r="BP43" s="267"/>
      <c r="BQ43" s="267"/>
      <c r="BR43" s="267"/>
      <c r="BS43" s="267"/>
      <c r="BT43" s="268"/>
      <c r="BU43" s="50"/>
      <c r="BV43" s="20"/>
      <c r="BW43" s="20"/>
      <c r="BX43" s="9"/>
      <c r="BY43" s="29"/>
      <c r="BZ43" s="113"/>
      <c r="CA43" s="113"/>
      <c r="CB43" s="113"/>
      <c r="CC43" s="113"/>
      <c r="CD43" s="113"/>
      <c r="CE43" s="113"/>
      <c r="CF43" s="113"/>
      <c r="CG43" s="113"/>
      <c r="CH43" s="113"/>
      <c r="CI43" s="113"/>
      <c r="CJ43" s="113"/>
      <c r="CK43" s="113"/>
      <c r="CL43" s="113"/>
      <c r="CM43" s="113"/>
      <c r="CN43" s="113"/>
      <c r="CO43" s="113"/>
      <c r="CP43" s="113"/>
      <c r="CQ43" s="113"/>
      <c r="CR43" s="20"/>
      <c r="CS43" s="20"/>
    </row>
    <row r="44" spans="3:97" s="102" customFormat="1" ht="32.1" customHeight="1" x14ac:dyDescent="0.15">
      <c r="C44" s="7"/>
      <c r="D44" s="7"/>
      <c r="E44" s="620"/>
      <c r="F44" s="41"/>
      <c r="G44" s="574"/>
      <c r="H44" s="574"/>
      <c r="I44" s="574"/>
      <c r="J44" s="574"/>
      <c r="K44" s="574"/>
      <c r="L44" s="574"/>
      <c r="M44" s="42"/>
      <c r="N44" s="551"/>
      <c r="O44" s="113"/>
      <c r="P44" s="257" t="str">
        <f>IF(OR(入力用①!K24=0,LEN(入力用①!K24)-7&lt;=0),"",LEFT(入力用①!K24,LEN(入力用①!K24)-7))</f>
        <v/>
      </c>
      <c r="Q44" s="113"/>
      <c r="R44" s="103" t="str">
        <f>IF(OR(入力用①!K24=0,LEN(入力用①!K24)-6&lt;=0),"",MID(入力用①!K24,LEN(入力用①!K24)-6,1))</f>
        <v/>
      </c>
      <c r="S44" s="122"/>
      <c r="T44" s="103" t="str">
        <f>IF(OR(入力用①!K24=0,LEN(入力用①!K24)-5&lt;=0),"",MID(入力用①!K24,LEN(入力用①!K24)-5,1))</f>
        <v>8</v>
      </c>
      <c r="U44" s="113"/>
      <c r="V44" s="103" t="str">
        <f>IF(OR(入力用①!K24=0,LEN(入力用①!K24)-4&lt;=0),"",MID(入力用①!K24,LEN(入力用①!K24)-4,1))</f>
        <v>8</v>
      </c>
      <c r="W44" s="113"/>
      <c r="X44" s="103" t="str">
        <f>IF(OR(入力用①!K24=0,LEN(入力用①!K24)-3&lt;=0),"",MID(入力用①!K24,LEN(入力用①!K24)-3,1))</f>
        <v>9</v>
      </c>
      <c r="Y44" s="122"/>
      <c r="Z44" s="103" t="str">
        <f>IF(OR(入力用①!K24=0,LEN(入力用①!K24)-2&lt;=0),"",MID(入力用①!K24,LEN(入力用①!K24)-2,1))</f>
        <v>0</v>
      </c>
      <c r="AA44" s="113"/>
      <c r="AB44" s="103" t="str">
        <f>IF(OR(入力用①!K24=0,LEN(入力用①!K24)-1&lt;=0),"",MID(入力用①!K24,LEN(入力用①!K24)-1,1))</f>
        <v>0</v>
      </c>
      <c r="AC44" s="113"/>
      <c r="AD44" s="601" t="str">
        <f>IF(入力用①!K24&lt;&gt;0,RIGHT(入力用①!K24,1),"")</f>
        <v>0</v>
      </c>
      <c r="AE44" s="602"/>
      <c r="AF44" s="603"/>
      <c r="AG44" s="577"/>
      <c r="AH44" s="49"/>
      <c r="AI44" s="692" t="s">
        <v>231</v>
      </c>
      <c r="AJ44" s="692"/>
      <c r="AK44" s="692"/>
      <c r="AL44" s="692"/>
      <c r="AM44" s="692"/>
      <c r="AN44" s="692"/>
      <c r="AO44" s="692"/>
      <c r="AP44" s="692"/>
      <c r="AQ44" s="692"/>
      <c r="AR44" s="692"/>
      <c r="AS44" s="692"/>
      <c r="AT44" s="692"/>
      <c r="AU44" s="692"/>
      <c r="AV44" s="7"/>
      <c r="AW44" s="608"/>
      <c r="AX44" s="585"/>
      <c r="AY44" s="586"/>
      <c r="AZ44" s="32"/>
      <c r="BA44" s="32"/>
      <c r="BB44" s="578" t="str">
        <f>IF(OR(入力用①!W24=0,LEN(入力用①!W24)-7&lt;=0),"",LEFT(入力用①!W24,LEN(入力用①!W24)-7))</f>
        <v/>
      </c>
      <c r="BC44" s="579"/>
      <c r="BD44" s="579"/>
      <c r="BE44" s="580"/>
      <c r="BF44" s="125"/>
      <c r="BG44" s="126" t="str">
        <f>IF(OR(入力用①!W24=0,LEN(入力用①!W24)-6&lt;=0),"",MID(入力用①!W24,LEN(入力用①!W24)-6,1))</f>
        <v>3</v>
      </c>
      <c r="BH44" s="127"/>
      <c r="BI44" s="126" t="str">
        <f>IF(OR(入力用①!W24=0,LEN(入力用①!W24)-5&lt;=0),"",MID(入力用①!W24,LEN(入力用①!W24)-5,1))</f>
        <v>4</v>
      </c>
      <c r="BJ44" s="125"/>
      <c r="BK44" s="126" t="str">
        <f>IF(OR(入力用①!W24=0,LEN(入力用①!W24)-4&lt;=0),"",MID(入力用①!W24,LEN(入力用①!W24)-4,1))</f>
        <v>8</v>
      </c>
      <c r="BL44" s="125"/>
      <c r="BM44" s="126" t="str">
        <f>IF(OR(入力用①!W24=0,LEN(入力用①!W24)-3&lt;=0),"",MID(入力用①!W24,LEN(入力用①!W24)-3,1))</f>
        <v>1</v>
      </c>
      <c r="BN44" s="127"/>
      <c r="BO44" s="126" t="str">
        <f>IF(OR(入力用①!W24=0,LEN(入力用①!W24)-2&lt;=0),"",MID(入力用①!W24,LEN(入力用①!W24)-2,1))</f>
        <v>7</v>
      </c>
      <c r="BP44" s="125"/>
      <c r="BQ44" s="126" t="str">
        <f>IF(OR(入力用①!W24=0,LEN(入力用①!W24)-1&lt;=0),"",MID(入力用①!W24,LEN(入力用①!W24)-1,1))</f>
        <v>2</v>
      </c>
      <c r="BR44" s="125"/>
      <c r="BS44" s="126" t="str">
        <f>IF(入力用①!W24&lt;&gt;0,RIGHT(入力用①!W24,1),"")</f>
        <v>3</v>
      </c>
      <c r="BT44" s="128"/>
      <c r="BU44" s="19"/>
      <c r="BV44" s="20"/>
      <c r="BW44" s="20"/>
      <c r="BX44" s="9"/>
      <c r="BY44" s="29"/>
      <c r="BZ44" s="129"/>
      <c r="CA44" s="129"/>
      <c r="CB44" s="129"/>
      <c r="CC44" s="129"/>
      <c r="CD44" s="113"/>
      <c r="CE44" s="113"/>
      <c r="CF44" s="113"/>
      <c r="CG44" s="113"/>
      <c r="CH44" s="113"/>
      <c r="CI44" s="113"/>
      <c r="CJ44" s="113"/>
      <c r="CK44" s="113"/>
      <c r="CL44" s="113"/>
      <c r="CM44" s="113"/>
      <c r="CN44" s="113"/>
      <c r="CO44" s="113"/>
      <c r="CP44" s="113"/>
      <c r="CQ44" s="113"/>
      <c r="CR44" s="20"/>
      <c r="CS44" s="20"/>
    </row>
    <row r="45" spans="3:97" s="102" customFormat="1" ht="5.0999999999999996" customHeight="1" thickBot="1" x14ac:dyDescent="0.2">
      <c r="C45" s="7"/>
      <c r="D45" s="7"/>
      <c r="E45" s="620"/>
      <c r="F45" s="43"/>
      <c r="G45" s="575"/>
      <c r="H45" s="575"/>
      <c r="I45" s="575"/>
      <c r="J45" s="575"/>
      <c r="K45" s="575"/>
      <c r="L45" s="575"/>
      <c r="M45" s="44"/>
      <c r="N45" s="551"/>
      <c r="O45" s="131"/>
      <c r="P45" s="258"/>
      <c r="Q45" s="131"/>
      <c r="R45" s="131"/>
      <c r="S45" s="131"/>
      <c r="T45" s="131"/>
      <c r="U45" s="131"/>
      <c r="V45" s="131"/>
      <c r="W45" s="131"/>
      <c r="X45" s="131"/>
      <c r="Y45" s="131"/>
      <c r="Z45" s="131"/>
      <c r="AA45" s="131"/>
      <c r="AB45" s="131"/>
      <c r="AC45" s="131"/>
      <c r="AD45" s="132"/>
      <c r="AE45" s="132"/>
      <c r="AF45" s="132"/>
      <c r="AG45" s="133"/>
      <c r="AH45" s="49"/>
      <c r="AI45" s="167"/>
      <c r="AJ45" s="167"/>
      <c r="AK45" s="167"/>
      <c r="AL45" s="7"/>
      <c r="AM45" s="54"/>
      <c r="AN45" s="54"/>
      <c r="AO45" s="54"/>
      <c r="AP45" s="54"/>
      <c r="AQ45" s="54"/>
      <c r="AR45" s="54"/>
      <c r="AS45" s="2"/>
      <c r="AT45" s="2"/>
      <c r="AU45" s="2"/>
      <c r="AV45" s="7"/>
      <c r="AW45" s="609"/>
      <c r="AX45" s="610"/>
      <c r="AY45" s="611"/>
      <c r="AZ45" s="269"/>
      <c r="BA45" s="269"/>
      <c r="BB45" s="270"/>
      <c r="BC45" s="270"/>
      <c r="BD45" s="270"/>
      <c r="BE45" s="270"/>
      <c r="BF45" s="271"/>
      <c r="BG45" s="271"/>
      <c r="BH45" s="271"/>
      <c r="BI45" s="271"/>
      <c r="BJ45" s="271"/>
      <c r="BK45" s="271"/>
      <c r="BL45" s="271"/>
      <c r="BM45" s="271"/>
      <c r="BN45" s="271"/>
      <c r="BO45" s="271"/>
      <c r="BP45" s="271"/>
      <c r="BQ45" s="271"/>
      <c r="BR45" s="271"/>
      <c r="BS45" s="271"/>
      <c r="BT45" s="272"/>
      <c r="BU45" s="19"/>
      <c r="BV45" s="20"/>
      <c r="BW45" s="20"/>
      <c r="BX45" s="9"/>
      <c r="BY45" s="29"/>
      <c r="BZ45" s="113"/>
      <c r="CA45" s="113"/>
      <c r="CB45" s="113"/>
      <c r="CC45" s="113"/>
      <c r="CD45" s="113"/>
      <c r="CE45" s="113"/>
      <c r="CF45" s="113"/>
      <c r="CG45" s="113"/>
      <c r="CH45" s="113"/>
      <c r="CI45" s="113"/>
      <c r="CJ45" s="113"/>
      <c r="CK45" s="113"/>
      <c r="CL45" s="113"/>
      <c r="CM45" s="113"/>
      <c r="CN45" s="113"/>
      <c r="CO45" s="113"/>
      <c r="CP45" s="113"/>
      <c r="CQ45" s="113"/>
      <c r="CR45" s="20"/>
      <c r="CS45" s="20"/>
    </row>
    <row r="46" spans="3:97" s="102" customFormat="1" ht="5.0999999999999996" customHeight="1" x14ac:dyDescent="0.15">
      <c r="C46" s="7"/>
      <c r="D46" s="7"/>
      <c r="E46" s="620"/>
      <c r="F46" s="41"/>
      <c r="G46" s="574" t="s">
        <v>200</v>
      </c>
      <c r="H46" s="574"/>
      <c r="I46" s="574"/>
      <c r="J46" s="574"/>
      <c r="K46" s="574"/>
      <c r="L46" s="574"/>
      <c r="M46" s="42"/>
      <c r="N46" s="551" t="s">
        <v>201</v>
      </c>
      <c r="O46" s="113"/>
      <c r="P46" s="259"/>
      <c r="Q46" s="113"/>
      <c r="R46" s="113"/>
      <c r="S46" s="113"/>
      <c r="T46" s="113"/>
      <c r="U46" s="113"/>
      <c r="V46" s="113"/>
      <c r="W46" s="113"/>
      <c r="X46" s="113"/>
      <c r="Y46" s="113"/>
      <c r="Z46" s="113"/>
      <c r="AA46" s="113"/>
      <c r="AB46" s="113"/>
      <c r="AC46" s="113"/>
      <c r="AD46" s="137"/>
      <c r="AE46" s="137"/>
      <c r="AF46" s="137"/>
      <c r="AG46" s="577"/>
      <c r="AH46" s="90"/>
      <c r="AI46" s="168"/>
      <c r="AJ46" s="168"/>
      <c r="AK46" s="168"/>
      <c r="AL46" s="53"/>
      <c r="AM46" s="25"/>
      <c r="AN46" s="25"/>
      <c r="AO46" s="25"/>
      <c r="AP46" s="25"/>
      <c r="AQ46" s="25"/>
      <c r="AR46" s="25"/>
      <c r="AS46" s="25"/>
      <c r="AT46" s="25"/>
      <c r="AU46" s="25"/>
      <c r="AV46" s="53"/>
      <c r="AW46" s="584" t="s">
        <v>202</v>
      </c>
      <c r="AX46" s="585"/>
      <c r="AY46" s="586"/>
      <c r="AZ46" s="32"/>
      <c r="BA46" s="32"/>
      <c r="BB46" s="138"/>
      <c r="BC46" s="138"/>
      <c r="BD46" s="138"/>
      <c r="BE46" s="138"/>
      <c r="BF46" s="125"/>
      <c r="BG46" s="125"/>
      <c r="BH46" s="125"/>
      <c r="BI46" s="125"/>
      <c r="BJ46" s="125"/>
      <c r="BK46" s="125"/>
      <c r="BL46" s="125"/>
      <c r="BM46" s="125"/>
      <c r="BN46" s="125"/>
      <c r="BO46" s="125"/>
      <c r="BP46" s="125"/>
      <c r="BQ46" s="125"/>
      <c r="BR46" s="125"/>
      <c r="BS46" s="125"/>
      <c r="BT46" s="128"/>
      <c r="BU46" s="19"/>
      <c r="BV46" s="20"/>
      <c r="BW46" s="20"/>
      <c r="BX46" s="9"/>
      <c r="BY46" s="9"/>
      <c r="BZ46" s="9"/>
      <c r="CA46" s="9"/>
      <c r="CB46" s="9"/>
      <c r="CC46" s="9"/>
      <c r="CD46" s="9"/>
      <c r="CE46" s="9"/>
      <c r="CF46" s="9"/>
      <c r="CG46" s="9"/>
      <c r="CH46" s="9"/>
      <c r="CI46" s="9"/>
      <c r="CJ46" s="9"/>
      <c r="CK46" s="9"/>
      <c r="CL46" s="9"/>
      <c r="CM46" s="9"/>
      <c r="CN46" s="9"/>
      <c r="CO46" s="9"/>
      <c r="CP46" s="9"/>
      <c r="CQ46" s="9"/>
      <c r="CR46" s="9"/>
      <c r="CS46" s="20"/>
    </row>
    <row r="47" spans="3:97" s="102" customFormat="1" ht="32.1" customHeight="1" x14ac:dyDescent="0.15">
      <c r="C47" s="7"/>
      <c r="D47" s="7"/>
      <c r="E47" s="620"/>
      <c r="F47" s="41"/>
      <c r="G47" s="574"/>
      <c r="H47" s="574"/>
      <c r="I47" s="574"/>
      <c r="J47" s="574"/>
      <c r="K47" s="574"/>
      <c r="L47" s="574"/>
      <c r="M47" s="42"/>
      <c r="N47" s="551"/>
      <c r="O47" s="113"/>
      <c r="P47" s="257" t="str">
        <f>IF(OR(入力用①!K25=0,LEN(入力用①!K25)-7&lt;=0),"",LEFT(入力用①!K25,LEN(入力用①!K25)-7))</f>
        <v/>
      </c>
      <c r="Q47" s="113"/>
      <c r="R47" s="103" t="str">
        <f>IF(OR(入力用①!K25=0,LEN(入力用①!K25)-6&lt;=0),"",MID(入力用①!K25,LEN(入力用①!K25)-6,1))</f>
        <v>4</v>
      </c>
      <c r="S47" s="122"/>
      <c r="T47" s="103" t="str">
        <f>IF(OR(入力用①!K25=0,LEN(入力用①!K25)-5&lt;=0),"",MID(入力用①!K25,LEN(入力用①!K25)-5,1))</f>
        <v>3</v>
      </c>
      <c r="U47" s="123"/>
      <c r="V47" s="103" t="str">
        <f>IF(OR(入力用①!K25=0,LEN(入力用①!K25)-4&lt;=0),"",MID(入力用①!K25,LEN(入力用①!K25)-4,1))</f>
        <v>7</v>
      </c>
      <c r="W47" s="113"/>
      <c r="X47" s="103" t="str">
        <f>IF(OR(入力用①!K25=0,LEN(入力用①!K25)-3&lt;=0),"",MID(入力用①!K25,LEN(入力用①!K25)-3,1))</f>
        <v>6</v>
      </c>
      <c r="Y47" s="122"/>
      <c r="Z47" s="103" t="str">
        <f>IF(OR(入力用①!K25=0,LEN(入力用①!K25)-2&lt;=0),"",MID(入力用①!K25,LEN(入力用①!K25)-2,1))</f>
        <v>6</v>
      </c>
      <c r="AA47" s="123"/>
      <c r="AB47" s="103" t="str">
        <f>IF(OR(入力用①!K25=0,LEN(入力用①!K25)-1&lt;=0),"",MID(入力用①!K25,LEN(入力用①!K25)-1,1))</f>
        <v>8</v>
      </c>
      <c r="AC47" s="113"/>
      <c r="AD47" s="601" t="str">
        <f>IF(入力用①!K25&lt;&gt;0,RIGHT(入力用①!K25,1),"")</f>
        <v>5</v>
      </c>
      <c r="AE47" s="602"/>
      <c r="AF47" s="603"/>
      <c r="AG47" s="577"/>
      <c r="AH47" s="49"/>
      <c r="AI47" s="574" t="s">
        <v>232</v>
      </c>
      <c r="AJ47" s="574"/>
      <c r="AK47" s="574"/>
      <c r="AL47" s="574"/>
      <c r="AM47" s="574"/>
      <c r="AN47" s="574"/>
      <c r="AO47" s="574"/>
      <c r="AP47" s="574"/>
      <c r="AQ47" s="574"/>
      <c r="AR47" s="574"/>
      <c r="AS47" s="574"/>
      <c r="AT47" s="574"/>
      <c r="AU47" s="574"/>
      <c r="AV47" s="7"/>
      <c r="AW47" s="584"/>
      <c r="AX47" s="585"/>
      <c r="AY47" s="586"/>
      <c r="AZ47" s="32"/>
      <c r="BA47" s="32"/>
      <c r="BB47" s="578" t="str">
        <f>IF(OR(入力用①!W25=0,LEN(入力用①!W25)-7&lt;=0),"",LEFT(入力用①!W25,LEN(入力用①!W25)-7))</f>
        <v/>
      </c>
      <c r="BC47" s="579"/>
      <c r="BD47" s="579"/>
      <c r="BE47" s="580"/>
      <c r="BF47" s="125"/>
      <c r="BG47" s="126" t="str">
        <f>IF(OR(入力用①!W25=0,LEN(入力用①!W25)-6&lt;=0),"",MID(入力用①!W25,LEN(入力用①!W25)-6,1))</f>
        <v/>
      </c>
      <c r="BH47" s="127"/>
      <c r="BI47" s="126" t="str">
        <f>IF(OR(入力用①!W25=0,LEN(入力用①!W25)-5&lt;=0),"",MID(入力用①!W25,LEN(入力用①!W25)-5,1))</f>
        <v/>
      </c>
      <c r="BJ47" s="125"/>
      <c r="BK47" s="126" t="str">
        <f>IF(OR(入力用①!W25=0,LEN(入力用①!W25)-4&lt;=0),"",MID(入力用①!W25,LEN(入力用①!W25)-4,1))</f>
        <v/>
      </c>
      <c r="BL47" s="125"/>
      <c r="BM47" s="126" t="str">
        <f>IF(OR(入力用①!W25=0,LEN(入力用①!W25)-3&lt;=0),"",MID(入力用①!W25,LEN(入力用①!W25)-3,1))</f>
        <v/>
      </c>
      <c r="BN47" s="127"/>
      <c r="BO47" s="126" t="str">
        <f>IF(OR(入力用①!W25=0,LEN(入力用①!W25)-2&lt;=0),"",MID(入力用①!W25,LEN(入力用①!W25)-2,1))</f>
        <v/>
      </c>
      <c r="BP47" s="125"/>
      <c r="BQ47" s="126" t="str">
        <f>IF(OR(入力用①!W25=0,LEN(入力用①!W25)-1&lt;=0),"",MID(入力用①!W25,LEN(入力用①!W25)-1,1))</f>
        <v/>
      </c>
      <c r="BR47" s="125"/>
      <c r="BS47" s="126" t="str">
        <f>IF(入力用①!W25&lt;&gt;0,RIGHT(入力用①!W25,1),"")</f>
        <v/>
      </c>
      <c r="BT47" s="128"/>
      <c r="BU47" s="19"/>
      <c r="BV47" s="20"/>
      <c r="BW47" s="20"/>
      <c r="BX47" s="9"/>
      <c r="BY47" s="9"/>
      <c r="BZ47" s="9"/>
      <c r="CA47" s="9"/>
      <c r="CB47" s="9"/>
      <c r="CC47" s="9"/>
      <c r="CD47" s="9"/>
      <c r="CE47" s="9"/>
      <c r="CF47" s="9"/>
      <c r="CG47" s="9"/>
      <c r="CH47" s="9"/>
      <c r="CI47" s="9"/>
      <c r="CJ47" s="9"/>
      <c r="CK47" s="9"/>
      <c r="CL47" s="9"/>
      <c r="CM47" s="9"/>
      <c r="CN47" s="9"/>
      <c r="CO47" s="9"/>
      <c r="CP47" s="9"/>
      <c r="CQ47" s="9"/>
      <c r="CR47" s="9"/>
      <c r="CS47" s="20"/>
    </row>
    <row r="48" spans="3:97" s="102" customFormat="1" ht="5.0999999999999996" customHeight="1" thickBot="1" x14ac:dyDescent="0.2">
      <c r="C48" s="7"/>
      <c r="D48" s="7"/>
      <c r="E48" s="620"/>
      <c r="F48" s="41"/>
      <c r="G48" s="574"/>
      <c r="H48" s="574"/>
      <c r="I48" s="574"/>
      <c r="J48" s="574"/>
      <c r="K48" s="574"/>
      <c r="L48" s="574"/>
      <c r="M48" s="42"/>
      <c r="N48" s="551"/>
      <c r="O48" s="113"/>
      <c r="P48" s="259"/>
      <c r="Q48" s="113"/>
      <c r="R48" s="113"/>
      <c r="S48" s="113"/>
      <c r="T48" s="113"/>
      <c r="U48" s="113"/>
      <c r="V48" s="113"/>
      <c r="W48" s="113"/>
      <c r="X48" s="113"/>
      <c r="Y48" s="113"/>
      <c r="Z48" s="113"/>
      <c r="AA48" s="113"/>
      <c r="AB48" s="113"/>
      <c r="AC48" s="113"/>
      <c r="AD48" s="138"/>
      <c r="AE48" s="138"/>
      <c r="AF48" s="138"/>
      <c r="AG48" s="124"/>
      <c r="AH48" s="91"/>
      <c r="AI48" s="169"/>
      <c r="AJ48" s="169"/>
      <c r="AK48" s="169"/>
      <c r="AL48" s="45"/>
      <c r="AM48" s="37"/>
      <c r="AN48" s="37"/>
      <c r="AO48" s="37"/>
      <c r="AP48" s="37"/>
      <c r="AQ48" s="37"/>
      <c r="AR48" s="37"/>
      <c r="AS48" s="37"/>
      <c r="AT48" s="37"/>
      <c r="AU48" s="37"/>
      <c r="AV48" s="45"/>
      <c r="AW48" s="584"/>
      <c r="AX48" s="585"/>
      <c r="AY48" s="586"/>
      <c r="AZ48" s="32"/>
      <c r="BA48" s="32"/>
      <c r="BB48" s="138"/>
      <c r="BC48" s="138"/>
      <c r="BD48" s="138"/>
      <c r="BE48" s="138"/>
      <c r="BF48" s="125"/>
      <c r="BG48" s="125"/>
      <c r="BH48" s="125"/>
      <c r="BI48" s="125"/>
      <c r="BJ48" s="125"/>
      <c r="BK48" s="125"/>
      <c r="BL48" s="125"/>
      <c r="BM48" s="125"/>
      <c r="BN48" s="125"/>
      <c r="BO48" s="125"/>
      <c r="BP48" s="125"/>
      <c r="BQ48" s="125"/>
      <c r="BR48" s="125"/>
      <c r="BS48" s="125"/>
      <c r="BT48" s="128"/>
      <c r="BU48" s="19"/>
      <c r="BV48" s="20"/>
      <c r="BW48" s="20"/>
      <c r="BX48" s="9"/>
      <c r="BY48" s="20"/>
      <c r="BZ48" s="129"/>
      <c r="CA48" s="129"/>
      <c r="CB48" s="129"/>
      <c r="CC48" s="129"/>
      <c r="CD48" s="113"/>
      <c r="CE48" s="129"/>
      <c r="CF48" s="113"/>
      <c r="CG48" s="129"/>
      <c r="CH48" s="113"/>
      <c r="CI48" s="129"/>
      <c r="CJ48" s="113"/>
      <c r="CK48" s="129"/>
      <c r="CL48" s="113"/>
      <c r="CM48" s="129"/>
      <c r="CN48" s="113"/>
      <c r="CO48" s="129"/>
      <c r="CP48" s="113"/>
      <c r="CQ48" s="129"/>
      <c r="CR48" s="29"/>
      <c r="CS48" s="20"/>
    </row>
    <row r="49" spans="3:97" s="102" customFormat="1" ht="5.0999999999999996" customHeight="1" x14ac:dyDescent="0.15">
      <c r="C49" s="7"/>
      <c r="D49" s="7"/>
      <c r="E49" s="620"/>
      <c r="F49" s="51"/>
      <c r="G49" s="573" t="s">
        <v>203</v>
      </c>
      <c r="H49" s="573"/>
      <c r="I49" s="573"/>
      <c r="J49" s="573"/>
      <c r="K49" s="573"/>
      <c r="L49" s="573"/>
      <c r="M49" s="52"/>
      <c r="N49" s="551" t="s">
        <v>204</v>
      </c>
      <c r="O49" s="118"/>
      <c r="P49" s="260"/>
      <c r="Q49" s="118"/>
      <c r="R49" s="118"/>
      <c r="S49" s="118"/>
      <c r="T49" s="118"/>
      <c r="U49" s="118"/>
      <c r="V49" s="118"/>
      <c r="W49" s="118"/>
      <c r="X49" s="118"/>
      <c r="Y49" s="118"/>
      <c r="Z49" s="118"/>
      <c r="AA49" s="118"/>
      <c r="AB49" s="118"/>
      <c r="AC49" s="118"/>
      <c r="AD49" s="119"/>
      <c r="AE49" s="119"/>
      <c r="AF49" s="119"/>
      <c r="AG49" s="576"/>
      <c r="AH49" s="90"/>
      <c r="AI49" s="621" t="s">
        <v>329</v>
      </c>
      <c r="AJ49" s="621"/>
      <c r="AK49" s="621"/>
      <c r="AL49" s="621"/>
      <c r="AM49" s="621"/>
      <c r="AN49" s="621"/>
      <c r="AO49" s="621"/>
      <c r="AP49" s="621"/>
      <c r="AQ49" s="621"/>
      <c r="AR49" s="97"/>
      <c r="AS49" s="4"/>
      <c r="AT49" s="4"/>
      <c r="AU49" s="4"/>
      <c r="AV49" s="53"/>
      <c r="AW49" s="605" t="s">
        <v>275</v>
      </c>
      <c r="AX49" s="606"/>
      <c r="AY49" s="607"/>
      <c r="AZ49" s="92"/>
      <c r="BA49" s="92"/>
      <c r="BB49" s="256"/>
      <c r="BC49" s="256"/>
      <c r="BD49" s="256"/>
      <c r="BE49" s="256"/>
      <c r="BF49" s="145"/>
      <c r="BG49" s="145"/>
      <c r="BH49" s="145"/>
      <c r="BI49" s="145"/>
      <c r="BJ49" s="145"/>
      <c r="BK49" s="145"/>
      <c r="BL49" s="145"/>
      <c r="BM49" s="145"/>
      <c r="BN49" s="145"/>
      <c r="BO49" s="145"/>
      <c r="BP49" s="145"/>
      <c r="BQ49" s="145"/>
      <c r="BR49" s="145"/>
      <c r="BS49" s="145"/>
      <c r="BT49" s="146"/>
      <c r="BU49" s="19"/>
      <c r="BV49" s="20"/>
      <c r="BW49" s="20"/>
      <c r="BX49" s="9"/>
      <c r="BY49" s="20"/>
      <c r="BZ49" s="129"/>
      <c r="CA49" s="129"/>
      <c r="CB49" s="129"/>
      <c r="CC49" s="129"/>
      <c r="CD49" s="113"/>
      <c r="CE49" s="129"/>
      <c r="CF49" s="113"/>
      <c r="CG49" s="129"/>
      <c r="CH49" s="113"/>
      <c r="CI49" s="129"/>
      <c r="CJ49" s="113"/>
      <c r="CK49" s="129"/>
      <c r="CL49" s="113"/>
      <c r="CM49" s="129"/>
      <c r="CN49" s="113"/>
      <c r="CO49" s="129"/>
      <c r="CP49" s="113"/>
      <c r="CQ49" s="129"/>
      <c r="CR49" s="29"/>
      <c r="CS49" s="20"/>
    </row>
    <row r="50" spans="3:97" s="102" customFormat="1" ht="32.1" customHeight="1" x14ac:dyDescent="0.15">
      <c r="C50" s="7"/>
      <c r="D50" s="7"/>
      <c r="E50" s="620"/>
      <c r="F50" s="41"/>
      <c r="G50" s="574"/>
      <c r="H50" s="574"/>
      <c r="I50" s="574"/>
      <c r="J50" s="574"/>
      <c r="K50" s="574"/>
      <c r="L50" s="574"/>
      <c r="M50" s="42"/>
      <c r="N50" s="551"/>
      <c r="O50" s="113"/>
      <c r="P50" s="257" t="str">
        <f>IF(OR(入力用①!K26=0,LEN(入力用①!K26)-7&lt;=0),"",LEFT(入力用①!K26,LEN(入力用①!K26)-7))</f>
        <v/>
      </c>
      <c r="Q50" s="113"/>
      <c r="R50" s="103" t="str">
        <f>IF(OR(入力用①!K26=0,LEN(入力用①!K26)-6&lt;=0),"",MID(入力用①!K26,LEN(入力用①!K26)-6,1))</f>
        <v>2</v>
      </c>
      <c r="S50" s="122"/>
      <c r="T50" s="103" t="str">
        <f>IF(OR(入力用①!K26=0,LEN(入力用①!K26)-5&lt;=0),"",MID(入力用①!K26,LEN(入力用①!K26)-5,1))</f>
        <v>3</v>
      </c>
      <c r="U50" s="123"/>
      <c r="V50" s="103" t="str">
        <f>IF(OR(入力用①!K26=0,LEN(入力用①!K26)-4&lt;=0),"",MID(入力用①!K26,LEN(入力用①!K26)-4,1))</f>
        <v>6</v>
      </c>
      <c r="W50" s="113"/>
      <c r="X50" s="103" t="str">
        <f>IF(OR(入力用①!K26=0,LEN(入力用①!K26)-3&lt;=0),"",MID(入力用①!K26,LEN(入力用①!K26)-3,1))</f>
        <v>0</v>
      </c>
      <c r="Y50" s="122"/>
      <c r="Z50" s="103" t="str">
        <f>IF(OR(入力用①!K26=0,LEN(入力用①!K26)-2&lt;=0),"",MID(入力用①!K26,LEN(入力用①!K26)-2,1))</f>
        <v>0</v>
      </c>
      <c r="AA50" s="123"/>
      <c r="AB50" s="103" t="str">
        <f>IF(OR(入力用①!K26=0,LEN(入力用①!K26)-1&lt;=0),"",MID(入力用①!K26,LEN(入力用①!K26)-1,1))</f>
        <v>0</v>
      </c>
      <c r="AC50" s="113"/>
      <c r="AD50" s="601" t="str">
        <f>IF(入力用①!K26&lt;&gt;0,RIGHT(入力用①!K26,1),"")</f>
        <v>0</v>
      </c>
      <c r="AE50" s="602"/>
      <c r="AF50" s="603"/>
      <c r="AG50" s="577"/>
      <c r="AH50" s="49"/>
      <c r="AI50" s="622"/>
      <c r="AJ50" s="622"/>
      <c r="AK50" s="622"/>
      <c r="AL50" s="622"/>
      <c r="AM50" s="622"/>
      <c r="AN50" s="622"/>
      <c r="AO50" s="622"/>
      <c r="AP50" s="622"/>
      <c r="AQ50" s="622"/>
      <c r="AR50" s="96"/>
      <c r="AS50" s="612" t="s">
        <v>205</v>
      </c>
      <c r="AT50" s="612"/>
      <c r="AU50" s="612"/>
      <c r="AV50" s="612"/>
      <c r="AW50" s="608"/>
      <c r="AX50" s="585"/>
      <c r="AY50" s="586"/>
      <c r="AZ50" s="32"/>
      <c r="BA50" s="32"/>
      <c r="BB50" s="578" t="str">
        <f>IF(OR(入力用①!W26=0,LEN(入力用①!W26)-7&lt;=0),"",LEFT(入力用①!W26,LEN(入力用①!W26)-7))</f>
        <v/>
      </c>
      <c r="BC50" s="579"/>
      <c r="BD50" s="579"/>
      <c r="BE50" s="580"/>
      <c r="BF50" s="125"/>
      <c r="BG50" s="126" t="str">
        <f>IF(OR(入力用①!W26=0,LEN(入力用①!W26)-6&lt;=0),"",MID(入力用①!W26,LEN(入力用①!W26)-6,1))</f>
        <v>3</v>
      </c>
      <c r="BH50" s="127"/>
      <c r="BI50" s="126" t="str">
        <f>IF(OR(入力用①!W26=0,LEN(入力用①!W26)-5&lt;=0),"",MID(入力用①!W26,LEN(入力用①!W26)-5,1))</f>
        <v>4</v>
      </c>
      <c r="BJ50" s="125"/>
      <c r="BK50" s="126" t="str">
        <f>IF(OR(入力用①!W26=0,LEN(入力用①!W26)-4&lt;=0),"",MID(入力用①!W26,LEN(入力用①!W26)-4,1))</f>
        <v>8</v>
      </c>
      <c r="BL50" s="125"/>
      <c r="BM50" s="126" t="str">
        <f>IF(OR(入力用①!W26=0,LEN(入力用①!W26)-3&lt;=0),"",MID(入力用①!W26,LEN(入力用①!W26)-3,1))</f>
        <v>1</v>
      </c>
      <c r="BN50" s="127"/>
      <c r="BO50" s="126" t="str">
        <f>IF(OR(入力用①!W26=0,LEN(入力用①!W26)-2&lt;=0),"",MID(入力用①!W26,LEN(入力用①!W26)-2,1))</f>
        <v>7</v>
      </c>
      <c r="BP50" s="125"/>
      <c r="BQ50" s="126" t="str">
        <f>IF(OR(入力用①!W26=0,LEN(入力用①!W26)-1&lt;=0),"",MID(入力用①!W26,LEN(入力用①!W26)-1,1))</f>
        <v>2</v>
      </c>
      <c r="BR50" s="125"/>
      <c r="BS50" s="126" t="str">
        <f>IF(入力用①!W26&lt;&gt;0,RIGHT(入力用①!W26,1),"")</f>
        <v>3</v>
      </c>
      <c r="BT50" s="128"/>
      <c r="BU50" s="19"/>
      <c r="BV50" s="20"/>
      <c r="BW50" s="20"/>
      <c r="BX50" s="9"/>
      <c r="BY50" s="20"/>
      <c r="BZ50" s="129"/>
      <c r="CA50" s="129"/>
      <c r="CB50" s="129"/>
      <c r="CC50" s="129"/>
      <c r="CD50" s="113"/>
      <c r="CE50" s="129"/>
      <c r="CF50" s="113"/>
      <c r="CG50" s="129"/>
      <c r="CH50" s="113"/>
      <c r="CI50" s="129"/>
      <c r="CJ50" s="113"/>
      <c r="CK50" s="129"/>
      <c r="CL50" s="113"/>
      <c r="CM50" s="129"/>
      <c r="CN50" s="113"/>
      <c r="CO50" s="129"/>
      <c r="CP50" s="113"/>
      <c r="CQ50" s="129"/>
      <c r="CR50" s="29"/>
      <c r="CS50" s="20"/>
    </row>
    <row r="51" spans="3:97" s="102" customFormat="1" ht="5.0999999999999996" customHeight="1" thickBot="1" x14ac:dyDescent="0.2">
      <c r="C51" s="7"/>
      <c r="D51" s="7"/>
      <c r="E51" s="620"/>
      <c r="F51" s="43"/>
      <c r="G51" s="575"/>
      <c r="H51" s="575"/>
      <c r="I51" s="575"/>
      <c r="J51" s="575"/>
      <c r="K51" s="575"/>
      <c r="L51" s="575"/>
      <c r="M51" s="44"/>
      <c r="N51" s="551"/>
      <c r="O51" s="131"/>
      <c r="P51" s="258"/>
      <c r="Q51" s="131"/>
      <c r="R51" s="131"/>
      <c r="S51" s="131"/>
      <c r="T51" s="131"/>
      <c r="U51" s="131"/>
      <c r="V51" s="131"/>
      <c r="W51" s="131"/>
      <c r="X51" s="131"/>
      <c r="Y51" s="131"/>
      <c r="Z51" s="131"/>
      <c r="AA51" s="131"/>
      <c r="AB51" s="131"/>
      <c r="AC51" s="131"/>
      <c r="AD51" s="132"/>
      <c r="AE51" s="132"/>
      <c r="AF51" s="132"/>
      <c r="AG51" s="133"/>
      <c r="AH51" s="91"/>
      <c r="AI51" s="623"/>
      <c r="AJ51" s="623"/>
      <c r="AK51" s="623"/>
      <c r="AL51" s="623"/>
      <c r="AM51" s="623"/>
      <c r="AN51" s="623"/>
      <c r="AO51" s="623"/>
      <c r="AP51" s="623"/>
      <c r="AQ51" s="623"/>
      <c r="AR51" s="98"/>
      <c r="AS51" s="46"/>
      <c r="AT51" s="46"/>
      <c r="AU51" s="46"/>
      <c r="AV51" s="45"/>
      <c r="AW51" s="609"/>
      <c r="AX51" s="610"/>
      <c r="AY51" s="611"/>
      <c r="AZ51" s="66"/>
      <c r="BA51" s="66"/>
      <c r="BB51" s="143"/>
      <c r="BC51" s="143"/>
      <c r="BD51" s="143"/>
      <c r="BE51" s="143"/>
      <c r="BF51" s="147"/>
      <c r="BG51" s="147"/>
      <c r="BH51" s="147"/>
      <c r="BI51" s="147"/>
      <c r="BJ51" s="147"/>
      <c r="BK51" s="147"/>
      <c r="BL51" s="147"/>
      <c r="BM51" s="147"/>
      <c r="BN51" s="147"/>
      <c r="BO51" s="147"/>
      <c r="BP51" s="147"/>
      <c r="BQ51" s="147"/>
      <c r="BR51" s="147"/>
      <c r="BS51" s="147"/>
      <c r="BT51" s="148"/>
      <c r="BU51" s="19"/>
      <c r="BV51" s="20"/>
      <c r="BW51" s="20"/>
      <c r="BX51" s="9"/>
      <c r="BY51" s="9"/>
      <c r="BZ51" s="9"/>
      <c r="CA51" s="9"/>
      <c r="CB51" s="9"/>
      <c r="CC51" s="9"/>
      <c r="CD51" s="9"/>
      <c r="CE51" s="9"/>
      <c r="CF51" s="9"/>
      <c r="CG51" s="9"/>
      <c r="CH51" s="9"/>
      <c r="CI51" s="9"/>
      <c r="CJ51" s="9"/>
      <c r="CK51" s="9"/>
      <c r="CL51" s="9"/>
      <c r="CM51" s="9"/>
      <c r="CN51" s="9"/>
      <c r="CO51" s="9"/>
      <c r="CP51" s="9"/>
      <c r="CQ51" s="9"/>
      <c r="CR51" s="29"/>
      <c r="CS51" s="20"/>
    </row>
    <row r="52" spans="3:97" s="102" customFormat="1" ht="5.0999999999999996" customHeight="1" x14ac:dyDescent="0.15">
      <c r="C52" s="7"/>
      <c r="D52" s="7"/>
      <c r="E52" s="620"/>
      <c r="F52" s="41"/>
      <c r="G52" s="574" t="s">
        <v>206</v>
      </c>
      <c r="H52" s="574"/>
      <c r="I52" s="574"/>
      <c r="J52" s="574"/>
      <c r="K52" s="574"/>
      <c r="L52" s="574"/>
      <c r="M52" s="42"/>
      <c r="N52" s="551" t="s">
        <v>207</v>
      </c>
      <c r="O52" s="113"/>
      <c r="P52" s="259"/>
      <c r="Q52" s="113"/>
      <c r="R52" s="113"/>
      <c r="S52" s="113"/>
      <c r="T52" s="113"/>
      <c r="U52" s="113"/>
      <c r="V52" s="113"/>
      <c r="W52" s="113"/>
      <c r="X52" s="113"/>
      <c r="Y52" s="113"/>
      <c r="Z52" s="113"/>
      <c r="AA52" s="113"/>
      <c r="AB52" s="113"/>
      <c r="AC52" s="113"/>
      <c r="AD52" s="137"/>
      <c r="AE52" s="137"/>
      <c r="AF52" s="137"/>
      <c r="AG52" s="577"/>
      <c r="AH52" s="49"/>
      <c r="AI52" s="702" t="s">
        <v>330</v>
      </c>
      <c r="AJ52" s="702"/>
      <c r="AK52" s="702"/>
      <c r="AL52" s="702"/>
      <c r="AM52" s="702"/>
      <c r="AN52" s="702"/>
      <c r="AO52" s="702"/>
      <c r="AP52" s="54"/>
      <c r="AQ52" s="54"/>
      <c r="AR52" s="54"/>
      <c r="AS52" s="54"/>
      <c r="AT52" s="54"/>
      <c r="AU52" s="54"/>
      <c r="AV52" s="7"/>
      <c r="AW52" s="584" t="s">
        <v>276</v>
      </c>
      <c r="AX52" s="585"/>
      <c r="AY52" s="586"/>
      <c r="AZ52" s="32"/>
      <c r="BA52" s="32"/>
      <c r="BB52" s="138"/>
      <c r="BC52" s="138"/>
      <c r="BD52" s="138"/>
      <c r="BE52" s="138"/>
      <c r="BF52" s="125"/>
      <c r="BG52" s="125"/>
      <c r="BH52" s="125"/>
      <c r="BI52" s="125"/>
      <c r="BJ52" s="125"/>
      <c r="BK52" s="125"/>
      <c r="BL52" s="125"/>
      <c r="BM52" s="125"/>
      <c r="BN52" s="125"/>
      <c r="BO52" s="125"/>
      <c r="BP52" s="125"/>
      <c r="BQ52" s="125"/>
      <c r="BR52" s="125"/>
      <c r="BS52" s="125"/>
      <c r="BT52" s="128"/>
      <c r="BU52" s="55"/>
      <c r="BV52" s="56"/>
      <c r="BW52" s="56"/>
      <c r="BX52" s="56"/>
      <c r="BY52" s="56"/>
      <c r="BZ52" s="56"/>
      <c r="CA52" s="56"/>
      <c r="CB52" s="56"/>
      <c r="CC52" s="56"/>
      <c r="CD52" s="56"/>
      <c r="CE52" s="56"/>
      <c r="CF52" s="56"/>
      <c r="CG52" s="56"/>
      <c r="CH52" s="56"/>
      <c r="CI52" s="56"/>
      <c r="CJ52" s="56"/>
      <c r="CK52" s="56"/>
      <c r="CL52" s="56"/>
      <c r="CM52" s="56"/>
      <c r="CN52" s="56"/>
      <c r="CO52" s="56"/>
      <c r="CP52" s="56"/>
      <c r="CQ52" s="56"/>
      <c r="CR52" s="57"/>
      <c r="CS52" s="7"/>
    </row>
    <row r="53" spans="3:97" s="102" customFormat="1" ht="32.1" customHeight="1" x14ac:dyDescent="0.15">
      <c r="C53" s="7"/>
      <c r="D53" s="7"/>
      <c r="E53" s="620"/>
      <c r="F53" s="41"/>
      <c r="G53" s="574"/>
      <c r="H53" s="574"/>
      <c r="I53" s="574"/>
      <c r="J53" s="574"/>
      <c r="K53" s="574"/>
      <c r="L53" s="574"/>
      <c r="M53" s="42"/>
      <c r="N53" s="551"/>
      <c r="O53" s="113"/>
      <c r="P53" s="257" t="str">
        <f>IF(OR(入力用①!K29=0,LEN(入力用①!K29)-7&lt;=0),"",LEFT(入力用①!K29,LEN(入力用①!K29)-7))</f>
        <v/>
      </c>
      <c r="Q53" s="113"/>
      <c r="R53" s="103" t="str">
        <f>IF(OR(入力用①!K29=0,LEN(入力用①!K29)-6&lt;=0),"",MID(入力用①!K29,LEN(入力用①!K29)-6,1))</f>
        <v/>
      </c>
      <c r="S53" s="122"/>
      <c r="T53" s="103" t="str">
        <f>IF(OR(入力用①!K29=0,LEN(入力用①!K29)-5&lt;=0),"",MID(入力用①!K29,LEN(入力用①!K29)-5,1))</f>
        <v/>
      </c>
      <c r="U53" s="113"/>
      <c r="V53" s="103" t="str">
        <f>IF(OR(入力用①!K29=0,LEN(入力用①!K29)-4&lt;=0),"",MID(入力用①!K29,LEN(入力用①!K29)-4,1))</f>
        <v/>
      </c>
      <c r="W53" s="113"/>
      <c r="X53" s="103" t="str">
        <f>IF(OR(入力用①!K29=0,LEN(入力用①!K29)-3&lt;=0),"",MID(入力用①!K29,LEN(入力用①!K29)-3,1))</f>
        <v/>
      </c>
      <c r="Y53" s="122"/>
      <c r="Z53" s="103" t="str">
        <f>IF(OR(入力用①!K29=0,LEN(入力用①!K29)-2&lt;=0),"",MID(入力用①!K29,LEN(入力用①!K29)-2,1))</f>
        <v/>
      </c>
      <c r="AA53" s="113"/>
      <c r="AB53" s="103" t="str">
        <f>IF(OR(入力用①!K29=0,LEN(入力用①!K29)-1&lt;=0),"",MID(入力用①!K29,LEN(入力用①!K29)-1,1))</f>
        <v/>
      </c>
      <c r="AC53" s="113"/>
      <c r="AD53" s="601" t="str">
        <f>IF(入力用①!K29&lt;&gt;0,RIGHT(入力用①!K29,1),"")</f>
        <v/>
      </c>
      <c r="AE53" s="602"/>
      <c r="AF53" s="603"/>
      <c r="AG53" s="577"/>
      <c r="AH53" s="49"/>
      <c r="AI53" s="600"/>
      <c r="AJ53" s="600"/>
      <c r="AK53" s="600"/>
      <c r="AL53" s="600"/>
      <c r="AM53" s="600"/>
      <c r="AN53" s="600"/>
      <c r="AO53" s="600"/>
      <c r="AP53" s="604" t="s">
        <v>348</v>
      </c>
      <c r="AQ53" s="604"/>
      <c r="AR53" s="604"/>
      <c r="AS53" s="604"/>
      <c r="AT53" s="604"/>
      <c r="AU53" s="604"/>
      <c r="AV53" s="180"/>
      <c r="AW53" s="584"/>
      <c r="AX53" s="585"/>
      <c r="AY53" s="586"/>
      <c r="AZ53" s="32"/>
      <c r="BA53" s="32"/>
      <c r="BB53" s="578" t="str">
        <f>IF(OR(入力用①!W29=0,LEN(入力用①!W29)-7&lt;=0),"",LEFT(入力用①!W29,LEN(入力用①!W29)-7))</f>
        <v/>
      </c>
      <c r="BC53" s="579"/>
      <c r="BD53" s="579"/>
      <c r="BE53" s="580"/>
      <c r="BF53" s="125"/>
      <c r="BG53" s="126" t="str">
        <f>IF(OR(入力用①!W29=0,LEN(入力用①!W29)-6&lt;=0),"",MID(入力用①!W29,LEN(入力用①!W29)-6,1))</f>
        <v/>
      </c>
      <c r="BH53" s="127"/>
      <c r="BI53" s="126" t="str">
        <f>IF(OR(入力用①!W29=0,LEN(入力用①!W29)-5&lt;=0),"",MID(入力用①!W29,LEN(入力用①!W29)-5,1))</f>
        <v>5</v>
      </c>
      <c r="BJ53" s="125"/>
      <c r="BK53" s="126" t="str">
        <f>IF(OR(入力用①!W29=0,LEN(入力用①!W29)-4&lt;=0),"",MID(入力用①!W29,LEN(入力用①!W29)-4,1))</f>
        <v>5</v>
      </c>
      <c r="BL53" s="125"/>
      <c r="BM53" s="126" t="str">
        <f>IF(OR(入力用①!W29=0,LEN(入力用①!W29)-3&lt;=0),"",MID(入力用①!W29,LEN(入力用①!W29)-3,1))</f>
        <v>0</v>
      </c>
      <c r="BN53" s="127"/>
      <c r="BO53" s="126" t="str">
        <f>IF(OR(入力用①!W29=0,LEN(入力用①!W29)-2&lt;=0),"",MID(入力用①!W29,LEN(入力用①!W29)-2,1))</f>
        <v>0</v>
      </c>
      <c r="BP53" s="125"/>
      <c r="BQ53" s="126" t="str">
        <f>IF(OR(入力用①!W29=0,LEN(入力用①!W29)-1&lt;=0),"",MID(入力用①!W29,LEN(入力用①!W29)-1,1))</f>
        <v>0</v>
      </c>
      <c r="BR53" s="125"/>
      <c r="BS53" s="126" t="str">
        <f>IF(入力用①!W29&lt;&gt;0,RIGHT(入力用①!W29,1),"")</f>
        <v>0</v>
      </c>
      <c r="BT53" s="128"/>
      <c r="BU53" s="599"/>
      <c r="BV53" s="600"/>
      <c r="BW53" s="424"/>
      <c r="BX53" s="56"/>
      <c r="BY53" s="56"/>
      <c r="BZ53" s="56"/>
      <c r="CA53" s="56"/>
      <c r="CB53" s="56"/>
      <c r="CC53" s="56"/>
      <c r="CD53" s="56"/>
      <c r="CE53" s="56"/>
      <c r="CF53" s="56"/>
      <c r="CG53" s="56"/>
      <c r="CH53" s="56"/>
      <c r="CI53" s="56"/>
      <c r="CJ53" s="56"/>
      <c r="CK53" s="56"/>
      <c r="CL53" s="56"/>
      <c r="CM53" s="56"/>
      <c r="CN53" s="56"/>
      <c r="CO53" s="56"/>
      <c r="CP53" s="56"/>
      <c r="CQ53" s="56"/>
      <c r="CR53" s="57"/>
      <c r="CS53" s="7"/>
    </row>
    <row r="54" spans="3:97" s="102" customFormat="1" ht="5.0999999999999996" customHeight="1" thickBot="1" x14ac:dyDescent="0.2">
      <c r="C54" s="7"/>
      <c r="D54" s="7"/>
      <c r="E54" s="620"/>
      <c r="F54" s="41"/>
      <c r="G54" s="574"/>
      <c r="H54" s="574"/>
      <c r="I54" s="574"/>
      <c r="J54" s="574"/>
      <c r="K54" s="574"/>
      <c r="L54" s="574"/>
      <c r="M54" s="42"/>
      <c r="N54" s="551"/>
      <c r="O54" s="113"/>
      <c r="P54" s="259"/>
      <c r="Q54" s="113"/>
      <c r="R54" s="113"/>
      <c r="S54" s="113"/>
      <c r="T54" s="113"/>
      <c r="U54" s="113"/>
      <c r="V54" s="113"/>
      <c r="W54" s="113"/>
      <c r="X54" s="113"/>
      <c r="Y54" s="113"/>
      <c r="Z54" s="113"/>
      <c r="AA54" s="113"/>
      <c r="AB54" s="113"/>
      <c r="AC54" s="113"/>
      <c r="AD54" s="138"/>
      <c r="AE54" s="138"/>
      <c r="AF54" s="138"/>
      <c r="AG54" s="124"/>
      <c r="AH54" s="49"/>
      <c r="AI54" s="703"/>
      <c r="AJ54" s="703"/>
      <c r="AK54" s="703"/>
      <c r="AL54" s="703"/>
      <c r="AM54" s="703"/>
      <c r="AN54" s="703"/>
      <c r="AO54" s="703"/>
      <c r="AP54" s="54"/>
      <c r="AQ54" s="54"/>
      <c r="AR54" s="54"/>
      <c r="AS54" s="54"/>
      <c r="AT54" s="54"/>
      <c r="AU54" s="54"/>
      <c r="AV54" s="7"/>
      <c r="AW54" s="584"/>
      <c r="AX54" s="585"/>
      <c r="AY54" s="586"/>
      <c r="AZ54" s="32"/>
      <c r="BA54" s="32"/>
      <c r="BB54" s="138"/>
      <c r="BC54" s="138"/>
      <c r="BD54" s="138"/>
      <c r="BE54" s="138"/>
      <c r="BF54" s="125"/>
      <c r="BG54" s="125"/>
      <c r="BH54" s="125"/>
      <c r="BI54" s="125"/>
      <c r="BJ54" s="125"/>
      <c r="BK54" s="125"/>
      <c r="BL54" s="125"/>
      <c r="BM54" s="125"/>
      <c r="BN54" s="125"/>
      <c r="BO54" s="125"/>
      <c r="BP54" s="125"/>
      <c r="BQ54" s="125"/>
      <c r="BR54" s="125"/>
      <c r="BS54" s="125"/>
      <c r="BT54" s="128"/>
      <c r="BU54" s="58"/>
      <c r="BV54" s="59"/>
      <c r="BW54" s="59"/>
      <c r="BX54" s="59"/>
      <c r="BY54" s="59"/>
      <c r="BZ54" s="59"/>
      <c r="CA54" s="59"/>
      <c r="CB54" s="59"/>
      <c r="CC54" s="59"/>
      <c r="CD54" s="58"/>
      <c r="CE54" s="58"/>
      <c r="CF54" s="58"/>
      <c r="CG54" s="58"/>
      <c r="CH54" s="58"/>
      <c r="CI54" s="58"/>
      <c r="CJ54" s="58"/>
      <c r="CK54" s="58"/>
      <c r="CL54" s="58"/>
      <c r="CM54" s="58"/>
      <c r="CN54" s="58"/>
      <c r="CO54" s="58"/>
      <c r="CP54" s="58"/>
      <c r="CQ54" s="58"/>
      <c r="CR54" s="57"/>
      <c r="CS54" s="7"/>
    </row>
    <row r="55" spans="3:97" s="102" customFormat="1" ht="5.0999999999999996" customHeight="1" x14ac:dyDescent="0.15">
      <c r="C55" s="7"/>
      <c r="D55" s="7"/>
      <c r="E55" s="620"/>
      <c r="F55" s="51"/>
      <c r="G55" s="573" t="s">
        <v>208</v>
      </c>
      <c r="H55" s="573"/>
      <c r="I55" s="573"/>
      <c r="J55" s="573"/>
      <c r="K55" s="573"/>
      <c r="L55" s="573"/>
      <c r="M55" s="52"/>
      <c r="N55" s="551" t="s">
        <v>209</v>
      </c>
      <c r="O55" s="118"/>
      <c r="P55" s="260"/>
      <c r="Q55" s="118"/>
      <c r="R55" s="118"/>
      <c r="S55" s="118"/>
      <c r="T55" s="118"/>
      <c r="U55" s="118"/>
      <c r="V55" s="118"/>
      <c r="W55" s="118"/>
      <c r="X55" s="118"/>
      <c r="Y55" s="118"/>
      <c r="Z55" s="118"/>
      <c r="AA55" s="118"/>
      <c r="AB55" s="118"/>
      <c r="AC55" s="118"/>
      <c r="AD55" s="119"/>
      <c r="AE55" s="119"/>
      <c r="AF55" s="119"/>
      <c r="AG55" s="576"/>
      <c r="AH55" s="90"/>
      <c r="AI55" s="168"/>
      <c r="AJ55" s="168"/>
      <c r="AK55" s="168"/>
      <c r="AL55" s="53"/>
      <c r="AM55" s="53"/>
      <c r="AN55" s="25"/>
      <c r="AO55" s="25"/>
      <c r="AP55" s="25"/>
      <c r="AQ55" s="25"/>
      <c r="AR55" s="25"/>
      <c r="AS55" s="26"/>
      <c r="AT55" s="26"/>
      <c r="AU55" s="26"/>
      <c r="AV55" s="53"/>
      <c r="AW55" s="605" t="s">
        <v>277</v>
      </c>
      <c r="AX55" s="606"/>
      <c r="AY55" s="607"/>
      <c r="AZ55" s="265"/>
      <c r="BA55" s="265"/>
      <c r="BB55" s="266"/>
      <c r="BC55" s="266"/>
      <c r="BD55" s="266"/>
      <c r="BE55" s="266"/>
      <c r="BF55" s="267"/>
      <c r="BG55" s="267"/>
      <c r="BH55" s="267"/>
      <c r="BI55" s="267"/>
      <c r="BJ55" s="267"/>
      <c r="BK55" s="267"/>
      <c r="BL55" s="267"/>
      <c r="BM55" s="267"/>
      <c r="BN55" s="267"/>
      <c r="BO55" s="267"/>
      <c r="BP55" s="267"/>
      <c r="BQ55" s="267"/>
      <c r="BR55" s="267"/>
      <c r="BS55" s="267"/>
      <c r="BT55" s="268"/>
      <c r="BU55" s="58"/>
      <c r="BV55" s="59"/>
      <c r="BW55" s="59"/>
      <c r="BX55" s="59"/>
      <c r="BY55" s="59"/>
      <c r="BZ55" s="59"/>
      <c r="CA55" s="59"/>
      <c r="CB55" s="59"/>
      <c r="CC55" s="59"/>
      <c r="CD55" s="58"/>
      <c r="CE55" s="58"/>
      <c r="CF55" s="58"/>
      <c r="CG55" s="58"/>
      <c r="CH55" s="58"/>
      <c r="CI55" s="58"/>
      <c r="CJ55" s="58"/>
      <c r="CK55" s="58"/>
      <c r="CL55" s="58"/>
      <c r="CM55" s="58"/>
      <c r="CN55" s="58"/>
      <c r="CO55" s="58"/>
      <c r="CP55" s="58"/>
      <c r="CQ55" s="58"/>
      <c r="CR55" s="57"/>
      <c r="CS55" s="7"/>
    </row>
    <row r="56" spans="3:97" s="102" customFormat="1" ht="32.1" customHeight="1" x14ac:dyDescent="0.15">
      <c r="C56" s="7"/>
      <c r="D56" s="7"/>
      <c r="E56" s="620"/>
      <c r="F56" s="41"/>
      <c r="G56" s="574"/>
      <c r="H56" s="574"/>
      <c r="I56" s="574"/>
      <c r="J56" s="574"/>
      <c r="K56" s="574"/>
      <c r="L56" s="574"/>
      <c r="M56" s="42"/>
      <c r="N56" s="551"/>
      <c r="O56" s="113"/>
      <c r="P56" s="257" t="str">
        <f>IF(OR(入力用①!K33=0,LEN(入力用①!K33)-7&lt;=0),"",LEFT(入力用①!K33,LEN(入力用①!K33)-7))</f>
        <v/>
      </c>
      <c r="Q56" s="113"/>
      <c r="R56" s="103" t="str">
        <f>IF(OR(入力用①!K33=0,LEN(入力用①!K33)-6&lt;=0),"",MID(入力用①!K33,LEN(入力用①!K33)-6,1))</f>
        <v/>
      </c>
      <c r="S56" s="122"/>
      <c r="T56" s="103" t="str">
        <f>IF(OR(入力用①!K33=0,LEN(入力用①!K33)-5&lt;=0),"",MID(入力用①!K33,LEN(入力用①!K33)-5,1))</f>
        <v/>
      </c>
      <c r="U56" s="123"/>
      <c r="V56" s="103" t="str">
        <f>IF(OR(入力用①!K33=0,LEN(入力用①!K33)-4&lt;=0),"",MID(入力用①!K33,LEN(入力用①!K33)-4,1))</f>
        <v/>
      </c>
      <c r="W56" s="113"/>
      <c r="X56" s="103" t="str">
        <f>IF(OR(入力用①!K33=0,LEN(入力用①!K33)-3&lt;=0),"",MID(入力用①!K33,LEN(入力用①!K33)-3,1))</f>
        <v/>
      </c>
      <c r="Y56" s="122"/>
      <c r="Z56" s="103" t="str">
        <f>IF(OR(入力用①!K33=0,LEN(入力用①!K33)-2&lt;=0),"",MID(入力用①!K33,LEN(入力用①!K33)-2,1))</f>
        <v/>
      </c>
      <c r="AA56" s="123"/>
      <c r="AB56" s="103" t="str">
        <f>IF(OR(入力用①!K33=0,LEN(入力用①!K33)-1&lt;=0),"",MID(入力用①!K33,LEN(入力用①!K33)-1,1))</f>
        <v/>
      </c>
      <c r="AC56" s="113"/>
      <c r="AD56" s="601" t="str">
        <f>IF(入力用①!K33&lt;&gt;0,RIGHT(入力用①!K33,1),"")</f>
        <v/>
      </c>
      <c r="AE56" s="602"/>
      <c r="AF56" s="603"/>
      <c r="AG56" s="577"/>
      <c r="AH56" s="49"/>
      <c r="AI56" s="574" t="s">
        <v>278</v>
      </c>
      <c r="AJ56" s="574"/>
      <c r="AK56" s="574"/>
      <c r="AL56" s="574"/>
      <c r="AM56" s="574"/>
      <c r="AN56" s="574"/>
      <c r="AO56" s="574"/>
      <c r="AP56" s="574"/>
      <c r="AQ56" s="574"/>
      <c r="AR56" s="574"/>
      <c r="AS56" s="574"/>
      <c r="AT56" s="574"/>
      <c r="AU56" s="574"/>
      <c r="AV56" s="7"/>
      <c r="AW56" s="608"/>
      <c r="AX56" s="585"/>
      <c r="AY56" s="586"/>
      <c r="AZ56" s="32"/>
      <c r="BA56" s="32"/>
      <c r="BB56" s="578" t="str">
        <f>IF(OR(入力用①!W33=0,LEN(入力用①!W33)-7&lt;=0),"",LEFT(入力用①!W33,LEN(入力用①!W33)-7))</f>
        <v/>
      </c>
      <c r="BC56" s="579"/>
      <c r="BD56" s="579"/>
      <c r="BE56" s="580"/>
      <c r="BF56" s="125"/>
      <c r="BG56" s="126" t="str">
        <f>IF(OR(入力用①!W33=0,LEN(入力用①!W33)-6&lt;=0),"",MID(入力用①!W33,LEN(入力用①!W33)-6,1))</f>
        <v>2</v>
      </c>
      <c r="BH56" s="127"/>
      <c r="BI56" s="126" t="str">
        <f>IF(OR(入力用①!W33=0,LEN(入力用①!W33)-5&lt;=0),"",MID(入力用①!W33,LEN(入力用①!W33)-5,1))</f>
        <v>9</v>
      </c>
      <c r="BJ56" s="125"/>
      <c r="BK56" s="126" t="str">
        <f>IF(OR(入力用①!W33=0,LEN(入力用①!W33)-4&lt;=0),"",MID(入力用①!W33,LEN(入力用①!W33)-4,1))</f>
        <v>3</v>
      </c>
      <c r="BL56" s="125"/>
      <c r="BM56" s="126" t="str">
        <f>IF(OR(入力用①!W33=0,LEN(入力用①!W33)-3&lt;=0),"",MID(入力用①!W33,LEN(入力用①!W33)-3,1))</f>
        <v>1</v>
      </c>
      <c r="BN56" s="127"/>
      <c r="BO56" s="126" t="str">
        <f>IF(OR(入力用①!W33=0,LEN(入力用①!W33)-2&lt;=0),"",MID(入力用①!W33,LEN(入力用①!W33)-2,1))</f>
        <v>7</v>
      </c>
      <c r="BP56" s="125"/>
      <c r="BQ56" s="126" t="str">
        <f>IF(OR(入力用①!W33=0,LEN(入力用①!W33)-1&lt;=0),"",MID(入力用①!W33,LEN(入力用①!W33)-1,1))</f>
        <v>2</v>
      </c>
      <c r="BR56" s="125"/>
      <c r="BS56" s="126" t="str">
        <f>IF(入力用①!W33&lt;&gt;0,RIGHT(入力用①!W33,1),"")</f>
        <v>3</v>
      </c>
      <c r="BT56" s="128"/>
      <c r="BU56" s="60" t="s">
        <v>210</v>
      </c>
      <c r="BV56" s="59"/>
      <c r="BW56" s="59"/>
      <c r="BX56" s="59"/>
      <c r="BY56" s="59"/>
      <c r="BZ56" s="59"/>
      <c r="CA56" s="59"/>
      <c r="CB56" s="59"/>
      <c r="CC56" s="59"/>
      <c r="CD56" s="60"/>
      <c r="CE56" s="60"/>
      <c r="CF56" s="60"/>
      <c r="CG56" s="60"/>
      <c r="CH56" s="61"/>
      <c r="CI56" s="61"/>
      <c r="CJ56" s="61"/>
      <c r="CK56" s="61"/>
      <c r="CL56" s="61"/>
      <c r="CM56" s="61"/>
      <c r="CN56" s="61"/>
      <c r="CO56" s="61"/>
      <c r="CP56" s="61"/>
      <c r="CQ56" s="61"/>
      <c r="CR56" s="7"/>
      <c r="CS56" s="7"/>
    </row>
    <row r="57" spans="3:97" s="102" customFormat="1" ht="5.0999999999999996" customHeight="1" thickBot="1" x14ac:dyDescent="0.2">
      <c r="C57" s="7"/>
      <c r="D57" s="7"/>
      <c r="E57" s="620"/>
      <c r="F57" s="43"/>
      <c r="G57" s="575"/>
      <c r="H57" s="575"/>
      <c r="I57" s="575"/>
      <c r="J57" s="575"/>
      <c r="K57" s="575"/>
      <c r="L57" s="575"/>
      <c r="M57" s="44"/>
      <c r="N57" s="551"/>
      <c r="O57" s="131"/>
      <c r="P57" s="258"/>
      <c r="Q57" s="131"/>
      <c r="R57" s="131"/>
      <c r="S57" s="131"/>
      <c r="T57" s="131"/>
      <c r="U57" s="131"/>
      <c r="V57" s="131"/>
      <c r="W57" s="131"/>
      <c r="X57" s="131"/>
      <c r="Y57" s="131"/>
      <c r="Z57" s="131"/>
      <c r="AA57" s="131"/>
      <c r="AB57" s="131"/>
      <c r="AC57" s="131"/>
      <c r="AD57" s="132"/>
      <c r="AE57" s="132"/>
      <c r="AF57" s="132"/>
      <c r="AG57" s="133"/>
      <c r="AH57" s="23"/>
      <c r="AI57" s="183"/>
      <c r="AJ57" s="183"/>
      <c r="AK57" s="183"/>
      <c r="AL57" s="7"/>
      <c r="AM57" s="7"/>
      <c r="AN57" s="54"/>
      <c r="AO57" s="54"/>
      <c r="AP57" s="54"/>
      <c r="AQ57" s="54"/>
      <c r="AR57" s="54"/>
      <c r="AS57" s="156"/>
      <c r="AT57" s="156"/>
      <c r="AU57" s="156"/>
      <c r="AV57" s="7"/>
      <c r="AW57" s="609"/>
      <c r="AX57" s="610"/>
      <c r="AY57" s="611"/>
      <c r="AZ57" s="273"/>
      <c r="BA57" s="274"/>
      <c r="BB57" s="275"/>
      <c r="BC57" s="275"/>
      <c r="BD57" s="275"/>
      <c r="BE57" s="275"/>
      <c r="BF57" s="276"/>
      <c r="BG57" s="276"/>
      <c r="BH57" s="276"/>
      <c r="BI57" s="276"/>
      <c r="BJ57" s="276"/>
      <c r="BK57" s="276"/>
      <c r="BL57" s="276"/>
      <c r="BM57" s="276"/>
      <c r="BN57" s="276"/>
      <c r="BO57" s="276"/>
      <c r="BP57" s="276"/>
      <c r="BQ57" s="276"/>
      <c r="BR57" s="276"/>
      <c r="BS57" s="276"/>
      <c r="BT57" s="277"/>
      <c r="BU57" s="62"/>
      <c r="BV57" s="54"/>
      <c r="BW57" s="54"/>
      <c r="BX57" s="54"/>
      <c r="BY57" s="54"/>
      <c r="BZ57" s="54"/>
      <c r="CA57" s="62"/>
      <c r="CB57" s="62"/>
      <c r="CC57" s="62"/>
      <c r="CD57" s="62"/>
      <c r="CE57" s="62"/>
      <c r="CF57" s="62"/>
      <c r="CG57" s="62"/>
      <c r="CH57" s="7"/>
      <c r="CI57" s="7"/>
      <c r="CJ57" s="7"/>
      <c r="CK57" s="7"/>
      <c r="CL57" s="7"/>
      <c r="CM57" s="7"/>
      <c r="CN57" s="7"/>
      <c r="CO57" s="7"/>
      <c r="CP57" s="7"/>
      <c r="CQ57" s="7"/>
      <c r="CR57" s="7"/>
      <c r="CS57" s="7"/>
    </row>
    <row r="58" spans="3:97" s="102" customFormat="1" ht="5.0999999999999996" customHeight="1" x14ac:dyDescent="0.15">
      <c r="C58" s="7"/>
      <c r="D58" s="7"/>
      <c r="E58" s="620"/>
      <c r="F58" s="41"/>
      <c r="G58" s="549" t="str">
        <f>入力用①!D37</f>
        <v>支払手数料</v>
      </c>
      <c r="H58" s="549"/>
      <c r="I58" s="549"/>
      <c r="J58" s="549"/>
      <c r="K58" s="549"/>
      <c r="L58" s="549"/>
      <c r="M58" s="42"/>
      <c r="N58" s="551" t="s">
        <v>211</v>
      </c>
      <c r="O58" s="113"/>
      <c r="P58" s="259"/>
      <c r="Q58" s="113"/>
      <c r="R58" s="113"/>
      <c r="S58" s="113"/>
      <c r="T58" s="113"/>
      <c r="U58" s="113"/>
      <c r="V58" s="113"/>
      <c r="W58" s="113"/>
      <c r="X58" s="113"/>
      <c r="Y58" s="113"/>
      <c r="Z58" s="113"/>
      <c r="AA58" s="113"/>
      <c r="AB58" s="113"/>
      <c r="AC58" s="113"/>
      <c r="AD58" s="137"/>
      <c r="AE58" s="137"/>
      <c r="AF58" s="137"/>
      <c r="AG58" s="124"/>
      <c r="AH58" s="184"/>
      <c r="AI58" s="613" t="s">
        <v>331</v>
      </c>
      <c r="AJ58" s="613"/>
      <c r="AK58" s="613"/>
      <c r="AL58" s="613"/>
      <c r="AM58" s="613"/>
      <c r="AN58" s="613"/>
      <c r="AO58" s="613"/>
      <c r="AP58" s="613"/>
      <c r="AQ58" s="613"/>
      <c r="AR58" s="613"/>
      <c r="AS58" s="613"/>
      <c r="AT58" s="613"/>
      <c r="AU58" s="613"/>
      <c r="AV58" s="613"/>
      <c r="AW58" s="614"/>
      <c r="AX58" s="614"/>
      <c r="AY58" s="96"/>
      <c r="AZ58" s="278"/>
      <c r="BA58" s="32"/>
      <c r="BB58" s="138"/>
      <c r="BC58" s="138"/>
      <c r="BD58" s="138"/>
      <c r="BE58" s="138"/>
      <c r="BF58" s="125"/>
      <c r="BG58" s="125"/>
      <c r="BH58" s="125"/>
      <c r="BI58" s="125"/>
      <c r="BJ58" s="125"/>
      <c r="BK58" s="125"/>
      <c r="BL58" s="125"/>
      <c r="BM58" s="125"/>
      <c r="BN58" s="125"/>
      <c r="BO58" s="125"/>
      <c r="BP58" s="125"/>
      <c r="BQ58" s="125"/>
      <c r="BR58" s="125"/>
      <c r="BS58" s="125"/>
      <c r="BT58" s="128"/>
      <c r="BU58" s="62"/>
      <c r="BV58" s="54"/>
      <c r="BW58" s="54"/>
      <c r="BX58" s="54"/>
      <c r="BY58" s="54"/>
      <c r="BZ58" s="54"/>
      <c r="CA58" s="62"/>
      <c r="CB58" s="62"/>
      <c r="CC58" s="62"/>
      <c r="CD58" s="62"/>
      <c r="CE58" s="62"/>
      <c r="CF58" s="62"/>
      <c r="CG58" s="62"/>
      <c r="CH58" s="7"/>
      <c r="CI58" s="7"/>
      <c r="CJ58" s="7"/>
      <c r="CK58" s="7"/>
      <c r="CL58" s="7"/>
      <c r="CM58" s="7"/>
      <c r="CN58" s="7"/>
      <c r="CO58" s="7"/>
      <c r="CP58" s="7"/>
      <c r="CQ58" s="7"/>
      <c r="CR58" s="7"/>
      <c r="CS58" s="7"/>
    </row>
    <row r="59" spans="3:97" s="102" customFormat="1" ht="32.1" customHeight="1" x14ac:dyDescent="0.15">
      <c r="C59" s="7"/>
      <c r="D59" s="7"/>
      <c r="E59" s="23"/>
      <c r="F59" s="41"/>
      <c r="G59" s="549"/>
      <c r="H59" s="549"/>
      <c r="I59" s="549"/>
      <c r="J59" s="549"/>
      <c r="K59" s="549"/>
      <c r="L59" s="549"/>
      <c r="M59" s="42"/>
      <c r="N59" s="551"/>
      <c r="O59" s="113"/>
      <c r="P59" s="257" t="str">
        <f>IF(OR(入力用①!K37=0,LEN(入力用①!K37)-7&lt;=0),"",LEFT(入力用①!K37,LEN(入力用①!K37)-7))</f>
        <v/>
      </c>
      <c r="Q59" s="113"/>
      <c r="R59" s="103" t="str">
        <f>IF(OR(入力用①!K37=0,LEN(入力用①!K37)-6&lt;=0),"",MID(入力用①!K37,LEN(入力用①!K37)-6,1))</f>
        <v>1</v>
      </c>
      <c r="S59" s="122"/>
      <c r="T59" s="103" t="str">
        <f>IF(OR(入力用①!K37=0,LEN(入力用①!K37)-5&lt;=0),"",MID(入力用①!K37,LEN(入力用①!K37)-5,1))</f>
        <v>0</v>
      </c>
      <c r="U59" s="123"/>
      <c r="V59" s="103" t="str">
        <f>IF(OR(入力用①!K37=0,LEN(入力用①!K37)-4&lt;=0),"",MID(入力用①!K37,LEN(入力用①!K37)-4,1))</f>
        <v>3</v>
      </c>
      <c r="W59" s="113"/>
      <c r="X59" s="103" t="str">
        <f>IF(OR(入力用①!K37=0,LEN(入力用①!K37)-3&lt;=0),"",MID(入力用①!K37,LEN(入力用①!K37)-3,1))</f>
        <v>4</v>
      </c>
      <c r="Y59" s="122"/>
      <c r="Z59" s="103" t="str">
        <f>IF(OR(入力用①!K37=0,LEN(入力用①!K37)-2&lt;=0),"",MID(入力用①!K37,LEN(入力用①!K37)-2,1))</f>
        <v>0</v>
      </c>
      <c r="AA59" s="123"/>
      <c r="AB59" s="103" t="str">
        <f>IF(OR(入力用①!K37=0,LEN(入力用①!K37)-1&lt;=0),"",MID(入力用①!K37,LEN(入力用①!K37)-1,1))</f>
        <v>0</v>
      </c>
      <c r="AC59" s="113"/>
      <c r="AD59" s="601" t="str">
        <f>IF(入力用①!K37&lt;&gt;0,RIGHT(入力用①!K37,1),"")</f>
        <v>0</v>
      </c>
      <c r="AE59" s="602"/>
      <c r="AF59" s="603"/>
      <c r="AG59" s="124"/>
      <c r="AH59" s="23"/>
      <c r="AI59" s="614"/>
      <c r="AJ59" s="614"/>
      <c r="AK59" s="614"/>
      <c r="AL59" s="614"/>
      <c r="AM59" s="614"/>
      <c r="AN59" s="614"/>
      <c r="AO59" s="614"/>
      <c r="AP59" s="614"/>
      <c r="AQ59" s="614"/>
      <c r="AR59" s="614"/>
      <c r="AS59" s="614"/>
      <c r="AT59" s="614"/>
      <c r="AU59" s="614"/>
      <c r="AV59" s="614"/>
      <c r="AW59" s="614"/>
      <c r="AX59" s="614"/>
      <c r="AY59" s="96"/>
      <c r="AZ59" s="279"/>
      <c r="BA59" s="32"/>
      <c r="BB59" s="578" t="str">
        <f>IF(OR(入力用①!W37=0,LEN(入力用①!W37)-7&lt;=0),"",LEFT(入力用①!W37,LEN(入力用①!W37)-7))</f>
        <v/>
      </c>
      <c r="BC59" s="579"/>
      <c r="BD59" s="579"/>
      <c r="BE59" s="580"/>
      <c r="BF59" s="125"/>
      <c r="BG59" s="126" t="str">
        <f>IF(OR(入力用①!W37=0,LEN(入力用①!W37)-6&lt;=0),"",MID(入力用①!W37,LEN(入力用①!W37)-6,1))</f>
        <v/>
      </c>
      <c r="BH59" s="127"/>
      <c r="BI59" s="126" t="str">
        <f>IF(OR(入力用①!W37=0,LEN(入力用①!W37)-5&lt;=0),"",MID(入力用①!W37,LEN(入力用①!W37)-5,1))</f>
        <v/>
      </c>
      <c r="BJ59" s="125"/>
      <c r="BK59" s="126" t="str">
        <f>IF(OR(入力用①!W37=0,LEN(入力用①!W37)-4&lt;=0),"",MID(入力用①!W37,LEN(入力用①!W37)-4,1))</f>
        <v/>
      </c>
      <c r="BL59" s="125"/>
      <c r="BM59" s="126" t="str">
        <f>IF(OR(入力用①!W37=0,LEN(入力用①!W37)-3&lt;=0),"",MID(入力用①!W37,LEN(入力用①!W37)-3,1))</f>
        <v/>
      </c>
      <c r="BN59" s="127"/>
      <c r="BO59" s="126" t="str">
        <f>IF(OR(入力用①!W37=0,LEN(入力用①!W37)-2&lt;=0),"",MID(入力用①!W37,LEN(入力用①!W37)-2,1))</f>
        <v/>
      </c>
      <c r="BP59" s="125"/>
      <c r="BQ59" s="126" t="str">
        <f>IF(OR(入力用①!W37=0,LEN(入力用①!W37)-1&lt;=0),"",MID(入力用①!W37,LEN(入力用①!W37)-1,1))</f>
        <v/>
      </c>
      <c r="BR59" s="125"/>
      <c r="BS59" s="126" t="str">
        <f>IF(入力用①!W37&lt;&gt;0,RIGHT(入力用①!W37,1),"")</f>
        <v/>
      </c>
      <c r="BT59" s="128"/>
      <c r="BU59" s="7"/>
      <c r="BV59" s="7"/>
      <c r="BW59" s="7"/>
      <c r="BX59" s="7"/>
      <c r="BY59" s="7"/>
      <c r="BZ59" s="7"/>
      <c r="CA59" s="7"/>
      <c r="CB59" s="7"/>
      <c r="CC59" s="598"/>
      <c r="CD59" s="598"/>
      <c r="CE59" s="7"/>
      <c r="CF59" s="7"/>
      <c r="CG59" s="7"/>
      <c r="CH59" s="7"/>
      <c r="CI59" s="7"/>
      <c r="CJ59" s="7"/>
      <c r="CK59" s="7"/>
      <c r="CL59" s="7"/>
      <c r="CM59" s="7"/>
      <c r="CN59" s="7"/>
      <c r="CO59" s="7"/>
      <c r="CP59" s="7"/>
      <c r="CQ59" s="7"/>
      <c r="CR59" s="7"/>
      <c r="CS59" s="7"/>
    </row>
    <row r="60" spans="3:97" s="102" customFormat="1" ht="5.0999999999999996" customHeight="1" thickBot="1" x14ac:dyDescent="0.2">
      <c r="C60" s="7"/>
      <c r="D60" s="7"/>
      <c r="E60" s="63"/>
      <c r="F60" s="64"/>
      <c r="G60" s="550"/>
      <c r="H60" s="550"/>
      <c r="I60" s="550"/>
      <c r="J60" s="550"/>
      <c r="K60" s="550"/>
      <c r="L60" s="550"/>
      <c r="M60" s="65"/>
      <c r="N60" s="552"/>
      <c r="O60" s="149"/>
      <c r="P60" s="142"/>
      <c r="Q60" s="142"/>
      <c r="R60" s="142"/>
      <c r="S60" s="142"/>
      <c r="T60" s="142"/>
      <c r="U60" s="142"/>
      <c r="V60" s="142"/>
      <c r="W60" s="142"/>
      <c r="X60" s="142"/>
      <c r="Y60" s="142"/>
      <c r="Z60" s="142"/>
      <c r="AA60" s="142"/>
      <c r="AB60" s="142"/>
      <c r="AC60" s="142"/>
      <c r="AD60" s="143"/>
      <c r="AE60" s="143"/>
      <c r="AF60" s="143"/>
      <c r="AG60" s="150"/>
      <c r="AH60" s="63"/>
      <c r="AI60" s="615"/>
      <c r="AJ60" s="615"/>
      <c r="AK60" s="615"/>
      <c r="AL60" s="615"/>
      <c r="AM60" s="615"/>
      <c r="AN60" s="615"/>
      <c r="AO60" s="615"/>
      <c r="AP60" s="615"/>
      <c r="AQ60" s="615"/>
      <c r="AR60" s="615"/>
      <c r="AS60" s="615"/>
      <c r="AT60" s="615"/>
      <c r="AU60" s="615"/>
      <c r="AV60" s="615"/>
      <c r="AW60" s="615"/>
      <c r="AX60" s="615"/>
      <c r="AY60" s="280"/>
      <c r="AZ60" s="281"/>
      <c r="BA60" s="66"/>
      <c r="BB60" s="151"/>
      <c r="BC60" s="151"/>
      <c r="BD60" s="151"/>
      <c r="BE60" s="151"/>
      <c r="BF60" s="151"/>
      <c r="BG60" s="151"/>
      <c r="BH60" s="151"/>
      <c r="BI60" s="151"/>
      <c r="BJ60" s="151"/>
      <c r="BK60" s="151"/>
      <c r="BL60" s="151"/>
      <c r="BM60" s="151"/>
      <c r="BN60" s="151"/>
      <c r="BO60" s="151"/>
      <c r="BP60" s="151"/>
      <c r="BQ60" s="151"/>
      <c r="BR60" s="151"/>
      <c r="BS60" s="151"/>
      <c r="BT60" s="148"/>
      <c r="BU60" s="7"/>
      <c r="BV60" s="7"/>
      <c r="BW60" s="7"/>
      <c r="BX60" s="7"/>
      <c r="BY60" s="7"/>
      <c r="BZ60" s="7"/>
      <c r="CA60" s="7"/>
      <c r="CB60" s="7"/>
      <c r="CC60" s="598"/>
      <c r="CD60" s="598"/>
      <c r="CE60" s="7"/>
      <c r="CF60" s="7"/>
      <c r="CG60" s="7"/>
      <c r="CH60" s="7"/>
      <c r="CI60" s="7"/>
      <c r="CJ60" s="7"/>
      <c r="CK60" s="7"/>
      <c r="CL60" s="7"/>
      <c r="CM60" s="7"/>
      <c r="CN60" s="7"/>
      <c r="CO60" s="7"/>
      <c r="CP60" s="7"/>
      <c r="CQ60" s="7"/>
      <c r="CR60" s="7"/>
      <c r="CS60" s="7"/>
    </row>
    <row r="61" spans="3:97" s="102" customFormat="1" ht="6" customHeight="1" x14ac:dyDescent="0.15">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111"/>
      <c r="BT61" s="111"/>
      <c r="BU61" s="111"/>
      <c r="BV61" s="111"/>
      <c r="BW61" s="111"/>
      <c r="BX61" s="111"/>
      <c r="BY61" s="111"/>
      <c r="BZ61" s="111"/>
      <c r="CA61" s="111"/>
      <c r="CB61" s="111"/>
      <c r="CC61" s="152"/>
      <c r="CD61" s="152"/>
      <c r="CE61" s="111"/>
      <c r="CF61" s="111"/>
      <c r="CG61" s="111"/>
      <c r="CH61" s="111"/>
      <c r="CI61" s="111"/>
      <c r="CJ61" s="111"/>
      <c r="CK61" s="111"/>
      <c r="CL61" s="111"/>
      <c r="CM61" s="111"/>
      <c r="CN61" s="111"/>
      <c r="CO61" s="111"/>
      <c r="CP61" s="111"/>
      <c r="CQ61" s="111"/>
      <c r="CR61" s="111"/>
      <c r="CS61" s="111"/>
    </row>
    <row r="62" spans="3:97" s="102" customFormat="1" ht="3.75" customHeight="1" x14ac:dyDescent="0.15">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111"/>
      <c r="BT62" s="111"/>
      <c r="BU62" s="111"/>
      <c r="BV62" s="111"/>
      <c r="BW62" s="111"/>
      <c r="BX62" s="111"/>
      <c r="BY62" s="111"/>
      <c r="BZ62" s="111"/>
      <c r="CA62" s="111"/>
      <c r="CB62" s="111"/>
      <c r="CC62" s="152"/>
      <c r="CD62" s="152"/>
      <c r="CE62" s="111"/>
      <c r="CF62" s="111"/>
      <c r="CG62" s="111"/>
      <c r="CH62" s="111"/>
      <c r="CI62" s="111"/>
      <c r="CJ62" s="111"/>
      <c r="CK62" s="111"/>
      <c r="CL62" s="111"/>
      <c r="CM62" s="111"/>
      <c r="CN62" s="111"/>
      <c r="CO62" s="111"/>
      <c r="CP62" s="111"/>
      <c r="CQ62" s="111"/>
      <c r="CR62" s="111"/>
      <c r="CS62" s="111"/>
    </row>
    <row r="63" spans="3:97" s="102" customFormat="1" ht="19.5" customHeight="1" x14ac:dyDescent="0.15">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690" t="s">
        <v>367</v>
      </c>
      <c r="AR63" s="691"/>
      <c r="AS63" s="691"/>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111"/>
      <c r="BT63" s="111"/>
      <c r="BU63" s="111"/>
      <c r="BV63" s="111"/>
      <c r="BW63" s="111"/>
      <c r="BX63" s="111"/>
      <c r="BY63" s="111"/>
      <c r="BZ63" s="111"/>
      <c r="CA63" s="111"/>
      <c r="CB63" s="111"/>
      <c r="CC63" s="152"/>
      <c r="CD63" s="152"/>
      <c r="CE63" s="111"/>
      <c r="CF63" s="111"/>
      <c r="CG63" s="111"/>
      <c r="CH63" s="111"/>
      <c r="CI63" s="111"/>
      <c r="CJ63" s="111"/>
      <c r="CK63" s="111"/>
      <c r="CL63" s="111"/>
      <c r="CM63" s="111"/>
      <c r="CN63" s="111"/>
      <c r="CO63" s="111"/>
      <c r="CP63" s="111"/>
      <c r="CQ63" s="111"/>
      <c r="CR63" s="111"/>
      <c r="CS63" s="111"/>
    </row>
    <row r="64" spans="3:97" s="102" customFormat="1" ht="4.5" customHeight="1" x14ac:dyDescent="0.15">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691"/>
      <c r="AR64" s="691"/>
      <c r="AS64" s="691"/>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111"/>
      <c r="BT64" s="111"/>
      <c r="BU64" s="111"/>
      <c r="BV64" s="111"/>
      <c r="BW64" s="111"/>
      <c r="BX64" s="111"/>
      <c r="BY64" s="111"/>
      <c r="BZ64" s="111"/>
      <c r="CA64" s="111"/>
      <c r="CB64" s="111"/>
      <c r="CC64" s="111"/>
      <c r="CD64" s="111"/>
      <c r="CE64" s="111"/>
      <c r="CF64" s="111"/>
      <c r="CG64" s="111"/>
      <c r="CH64" s="111"/>
      <c r="CI64" s="111"/>
      <c r="CJ64" s="111"/>
      <c r="CK64" s="111"/>
      <c r="CL64" s="111"/>
      <c r="CM64" s="111"/>
      <c r="CN64" s="111"/>
      <c r="CO64" s="111"/>
      <c r="CP64" s="111"/>
      <c r="CQ64" s="111"/>
      <c r="CR64" s="111"/>
      <c r="CS64" s="111"/>
    </row>
    <row r="65" spans="100:103" s="102" customFormat="1" x14ac:dyDescent="0.15"/>
    <row r="69" spans="100:103" x14ac:dyDescent="0.15">
      <c r="CV69" s="82"/>
      <c r="CW69" s="82"/>
      <c r="CX69" s="82"/>
      <c r="CY69" s="82"/>
    </row>
    <row r="70" spans="100:103" x14ac:dyDescent="0.15">
      <c r="CV70" s="82"/>
      <c r="CW70" s="82"/>
      <c r="CX70" s="82"/>
      <c r="CY70" s="82"/>
    </row>
    <row r="71" spans="100:103" x14ac:dyDescent="0.15">
      <c r="CV71" s="82"/>
      <c r="CW71" s="82"/>
      <c r="CX71" s="440" t="s">
        <v>183</v>
      </c>
      <c r="CY71" s="82"/>
    </row>
    <row r="72" spans="100:103" x14ac:dyDescent="0.15">
      <c r="CV72" s="82"/>
      <c r="CW72" s="82"/>
      <c r="CX72" s="440" t="s">
        <v>322</v>
      </c>
      <c r="CY72" s="82"/>
    </row>
    <row r="73" spans="100:103" x14ac:dyDescent="0.15">
      <c r="CV73" s="82"/>
      <c r="CW73" s="82"/>
      <c r="CX73" s="82"/>
      <c r="CY73" s="82"/>
    </row>
    <row r="74" spans="100:103" x14ac:dyDescent="0.15">
      <c r="CV74" s="82"/>
      <c r="CW74" s="82"/>
      <c r="CX74" s="82"/>
      <c r="CY74" s="82"/>
    </row>
    <row r="75" spans="100:103" x14ac:dyDescent="0.15">
      <c r="CV75" s="82"/>
      <c r="CW75" s="82"/>
      <c r="CX75" s="82"/>
      <c r="CY75" s="82"/>
    </row>
  </sheetData>
  <sheetProtection algorithmName="SHA-512" hashValue="VEC7Y70VSLanp/K6ddLnbTDrkTKm3Ls+nu1m7xOOcIJpyHtMny824RQWMpMhBfMAP29rhC3BoPTLIroMxvYDPQ==" saltValue="TbvSO/cT2ldqrBdAIDALdg==" spinCount="100000" sheet="1" objects="1" scenarios="1"/>
  <mergeCells count="164">
    <mergeCell ref="AQ63:AS64"/>
    <mergeCell ref="AI47:AU47"/>
    <mergeCell ref="AI44:AU44"/>
    <mergeCell ref="AM41:AU41"/>
    <mergeCell ref="AM38:AU38"/>
    <mergeCell ref="CB17:CC19"/>
    <mergeCell ref="BG24:BO24"/>
    <mergeCell ref="BB29:BE29"/>
    <mergeCell ref="BB26:BE26"/>
    <mergeCell ref="CB26:CC26"/>
    <mergeCell ref="AN24:AS24"/>
    <mergeCell ref="AI52:AO54"/>
    <mergeCell ref="AI49:AQ51"/>
    <mergeCell ref="AL34:AL35"/>
    <mergeCell ref="AH25:AK42"/>
    <mergeCell ref="AM29:AU29"/>
    <mergeCell ref="AL28:AL29"/>
    <mergeCell ref="AV28:AV29"/>
    <mergeCell ref="AV25:AV26"/>
    <mergeCell ref="AW25:AY27"/>
    <mergeCell ref="AM26:AU26"/>
    <mergeCell ref="AW28:AY30"/>
    <mergeCell ref="G34:L36"/>
    <mergeCell ref="N34:N36"/>
    <mergeCell ref="G32:L32"/>
    <mergeCell ref="R24:AB24"/>
    <mergeCell ref="AD24:AG24"/>
    <mergeCell ref="M34:M35"/>
    <mergeCell ref="N25:N27"/>
    <mergeCell ref="AG25:AG26"/>
    <mergeCell ref="AD47:AF47"/>
    <mergeCell ref="AG34:AG35"/>
    <mergeCell ref="AD26:AF26"/>
    <mergeCell ref="BW9:BX14"/>
    <mergeCell ref="BY13:CC13"/>
    <mergeCell ref="BC10:BH11"/>
    <mergeCell ref="K18:K20"/>
    <mergeCell ref="AV40:AV41"/>
    <mergeCell ref="M28:M29"/>
    <mergeCell ref="R20:AM22"/>
    <mergeCell ref="BY14:CC14"/>
    <mergeCell ref="F24:L24"/>
    <mergeCell ref="M25:M26"/>
    <mergeCell ref="F34:F35"/>
    <mergeCell ref="G25:L27"/>
    <mergeCell ref="BS20:BU22"/>
    <mergeCell ref="CB29:CC29"/>
    <mergeCell ref="AV34:AV35"/>
    <mergeCell ref="BB35:BE35"/>
    <mergeCell ref="BB32:BE32"/>
    <mergeCell ref="G37:L39"/>
    <mergeCell ref="N37:N39"/>
    <mergeCell ref="AG37:AG38"/>
    <mergeCell ref="AD38:AF38"/>
    <mergeCell ref="AD32:AF32"/>
    <mergeCell ref="AM35:AU35"/>
    <mergeCell ref="AM32:AU32"/>
    <mergeCell ref="C24:C26"/>
    <mergeCell ref="CD9:CQ10"/>
    <mergeCell ref="BY11:CC12"/>
    <mergeCell ref="BY9:CC10"/>
    <mergeCell ref="CD11:CQ12"/>
    <mergeCell ref="BJ12:BV14"/>
    <mergeCell ref="AF9:BB11"/>
    <mergeCell ref="CD13:CQ14"/>
    <mergeCell ref="CK17:CK19"/>
    <mergeCell ref="CM17:CM19"/>
    <mergeCell ref="BX16:BZ20"/>
    <mergeCell ref="AU20:AV22"/>
    <mergeCell ref="AO20:AO22"/>
    <mergeCell ref="BA21:BC21"/>
    <mergeCell ref="CQ17:CQ19"/>
    <mergeCell ref="CE17:CE19"/>
    <mergeCell ref="CG17:CG19"/>
    <mergeCell ref="BZ24:CR24"/>
    <mergeCell ref="BM20:BM22"/>
    <mergeCell ref="AX21:AY21"/>
    <mergeCell ref="BE20:BG22"/>
    <mergeCell ref="CI17:CI19"/>
    <mergeCell ref="BS24:BT24"/>
    <mergeCell ref="CO17:CO19"/>
    <mergeCell ref="C29:C41"/>
    <mergeCell ref="E25:E36"/>
    <mergeCell ref="E41:E58"/>
    <mergeCell ref="AL25:AL26"/>
    <mergeCell ref="F28:F29"/>
    <mergeCell ref="G28:L30"/>
    <mergeCell ref="G46:L48"/>
    <mergeCell ref="D18:E20"/>
    <mergeCell ref="G18:G20"/>
    <mergeCell ref="H18:H20"/>
    <mergeCell ref="I18:I20"/>
    <mergeCell ref="J18:J20"/>
    <mergeCell ref="L18:L20"/>
    <mergeCell ref="F40:F41"/>
    <mergeCell ref="G40:L42"/>
    <mergeCell ref="N31:N33"/>
    <mergeCell ref="AG31:AG32"/>
    <mergeCell ref="AD35:AF35"/>
    <mergeCell ref="N28:N30"/>
    <mergeCell ref="AG28:AG29"/>
    <mergeCell ref="AD29:AF29"/>
    <mergeCell ref="M40:M41"/>
    <mergeCell ref="N40:N42"/>
    <mergeCell ref="AG40:AG41"/>
    <mergeCell ref="G52:L54"/>
    <mergeCell ref="BB44:BE44"/>
    <mergeCell ref="BB47:BE47"/>
    <mergeCell ref="AW43:AY45"/>
    <mergeCell ref="AD41:AF41"/>
    <mergeCell ref="AD44:AF44"/>
    <mergeCell ref="AW52:AY54"/>
    <mergeCell ref="AW49:AY51"/>
    <mergeCell ref="AW46:AY48"/>
    <mergeCell ref="AG46:AG47"/>
    <mergeCell ref="N46:N48"/>
    <mergeCell ref="G13:N13"/>
    <mergeCell ref="CC59:CD60"/>
    <mergeCell ref="BU53:BV53"/>
    <mergeCell ref="BB56:BE56"/>
    <mergeCell ref="BB53:BE53"/>
    <mergeCell ref="N49:N51"/>
    <mergeCell ref="AD50:AF50"/>
    <mergeCell ref="AP53:AU53"/>
    <mergeCell ref="N52:N54"/>
    <mergeCell ref="AG52:AG53"/>
    <mergeCell ref="G49:L51"/>
    <mergeCell ref="AD59:AF59"/>
    <mergeCell ref="BB59:BE59"/>
    <mergeCell ref="AW55:AY57"/>
    <mergeCell ref="AS50:AV50"/>
    <mergeCell ref="BB50:BE50"/>
    <mergeCell ref="N55:N57"/>
    <mergeCell ref="AG49:AG50"/>
    <mergeCell ref="AD53:AF53"/>
    <mergeCell ref="G55:L57"/>
    <mergeCell ref="AG55:AG56"/>
    <mergeCell ref="AD56:AF56"/>
    <mergeCell ref="AI58:AX60"/>
    <mergeCell ref="AI56:AU56"/>
    <mergeCell ref="G58:L60"/>
    <mergeCell ref="N58:N60"/>
    <mergeCell ref="G10:P12"/>
    <mergeCell ref="X5:AC7"/>
    <mergeCell ref="AF12:BB14"/>
    <mergeCell ref="Z10:AD10"/>
    <mergeCell ref="Z13:AD13"/>
    <mergeCell ref="AF6:AH6"/>
    <mergeCell ref="AJ6:AL6"/>
    <mergeCell ref="AN5:CM7"/>
    <mergeCell ref="BJ9:BS9"/>
    <mergeCell ref="BJ10:BS11"/>
    <mergeCell ref="BC9:BH9"/>
    <mergeCell ref="G43:L45"/>
    <mergeCell ref="N43:N45"/>
    <mergeCell ref="AG43:AG44"/>
    <mergeCell ref="BB41:BE41"/>
    <mergeCell ref="BB38:BE38"/>
    <mergeCell ref="AW31:AY33"/>
    <mergeCell ref="AL40:AL41"/>
    <mergeCell ref="AW40:AY42"/>
    <mergeCell ref="BC12:BH14"/>
    <mergeCell ref="AW37:AY39"/>
    <mergeCell ref="AW34:AY36"/>
  </mergeCells>
  <phoneticPr fontId="1"/>
  <dataValidations count="1">
    <dataValidation type="list" allowBlank="1" showInputMessage="1" showErrorMessage="1" sqref="C24:C26" xr:uid="{00000000-0002-0000-0100-000000000000}">
      <formula1>$CX$71:$CX$72</formula1>
    </dataValidation>
  </dataValidations>
  <printOptions horizontalCentered="1" verticalCentered="1"/>
  <pageMargins left="0" right="0" top="0" bottom="0" header="0" footer="0"/>
  <pageSetup paperSize="9" scale="67" orientation="landscape" verticalDpi="360" r:id="rId1"/>
  <headerFooter alignWithMargins="0"/>
  <rowBreaks count="1" manualBreakCount="1">
    <brk id="64" min="1" max="9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B62"/>
  <sheetViews>
    <sheetView showZeros="0" zoomScale="90" zoomScaleNormal="90" workbookViewId="0">
      <selection activeCell="AR148" sqref="AR148"/>
    </sheetView>
  </sheetViews>
  <sheetFormatPr defaultRowHeight="12" x14ac:dyDescent="0.15"/>
  <cols>
    <col min="1" max="1" width="2.375" style="68" customWidth="1"/>
    <col min="2" max="2" width="3.625" style="68" customWidth="1"/>
    <col min="3" max="3" width="9.25" style="68" customWidth="1"/>
    <col min="4" max="4" width="4.125" style="68" customWidth="1"/>
    <col min="5" max="5" width="4.625" style="68" customWidth="1"/>
    <col min="6" max="6" width="3" style="68" customWidth="1"/>
    <col min="7" max="7" width="4.625" style="68" customWidth="1"/>
    <col min="8" max="8" width="1.75" style="68" customWidth="1"/>
    <col min="9" max="9" width="3.5" style="68" customWidth="1"/>
    <col min="10" max="11" width="2.25" style="68" customWidth="1"/>
    <col min="12" max="12" width="3.875" style="68" customWidth="1"/>
    <col min="13" max="13" width="4.25" style="68" customWidth="1"/>
    <col min="14" max="14" width="17.125" style="68" customWidth="1"/>
    <col min="15" max="16" width="3.125" style="68" customWidth="1"/>
    <col min="17" max="17" width="7.625" style="68" customWidth="1"/>
    <col min="18" max="18" width="3.5" style="68" customWidth="1"/>
    <col min="19" max="19" width="6.125" style="68" customWidth="1"/>
    <col min="20" max="20" width="13.625" style="68" customWidth="1"/>
    <col min="21" max="21" width="1.875" style="68" customWidth="1"/>
    <col min="22" max="22" width="3" style="68" customWidth="1"/>
    <col min="23" max="23" width="3.25" style="68" customWidth="1"/>
    <col min="24" max="24" width="3.125" style="68" customWidth="1"/>
    <col min="25" max="25" width="3.5" style="68" customWidth="1"/>
    <col min="26" max="28" width="1.75" style="68" customWidth="1"/>
    <col min="29" max="29" width="1.5" style="68" customWidth="1"/>
    <col min="30" max="30" width="6.25" style="68" customWidth="1"/>
    <col min="31" max="31" width="2" style="68" customWidth="1"/>
    <col min="32" max="32" width="1.75" style="68" customWidth="1"/>
    <col min="33" max="35" width="3" style="68" customWidth="1"/>
    <col min="36" max="36" width="1.125" style="68" customWidth="1"/>
    <col min="37" max="37" width="1.875" style="68" customWidth="1"/>
    <col min="38" max="41" width="3" style="68" customWidth="1"/>
    <col min="42" max="42" width="1.75" style="68" customWidth="1"/>
    <col min="43" max="43" width="1.25" style="68" customWidth="1"/>
    <col min="44" max="44" width="2.625" style="68" customWidth="1"/>
    <col min="45" max="52" width="9" style="68"/>
    <col min="53" max="53" width="9.125" style="68" bestFit="1" customWidth="1"/>
    <col min="54" max="54" width="11.375" style="68" bestFit="1" customWidth="1"/>
    <col min="55" max="16384" width="9" style="68"/>
  </cols>
  <sheetData>
    <row r="1" spans="1:45" ht="6" customHeight="1" x14ac:dyDescent="0.15">
      <c r="A1" s="804"/>
      <c r="B1" s="67"/>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770"/>
      <c r="AS1" s="222"/>
    </row>
    <row r="2" spans="1:45" s="70" customFormat="1" ht="12" customHeight="1" x14ac:dyDescent="0.15">
      <c r="A2" s="804"/>
      <c r="B2" s="69"/>
      <c r="C2" s="763" t="s">
        <v>320</v>
      </c>
      <c r="D2" s="777" t="str">
        <f>IF(LEN(入力用①!M2)&gt;=2,LEFT(入力用①!M2,1),IF(LEN(入力用①!M2)=1,"0",MID(TEXT(入力用①!M2,"???"),2,1)))</f>
        <v>0</v>
      </c>
      <c r="E2" s="775" t="str">
        <f>RIGHT(入力用①!M2,1)</f>
        <v>6</v>
      </c>
      <c r="F2" s="779" t="s">
        <v>268</v>
      </c>
      <c r="G2" s="780"/>
      <c r="H2" s="780"/>
      <c r="I2" s="780"/>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223"/>
      <c r="AP2" s="223"/>
      <c r="AQ2" s="223"/>
      <c r="AR2" s="770"/>
      <c r="AS2" s="224"/>
    </row>
    <row r="3" spans="1:45" ht="14.25" customHeight="1" thickBot="1" x14ac:dyDescent="0.2">
      <c r="A3" s="67"/>
      <c r="B3" s="67"/>
      <c r="C3" s="764"/>
      <c r="D3" s="778"/>
      <c r="E3" s="776"/>
      <c r="F3" s="779"/>
      <c r="G3" s="780"/>
      <c r="H3" s="780"/>
      <c r="I3" s="780"/>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88"/>
      <c r="AR3" s="188"/>
      <c r="AS3" s="222"/>
    </row>
    <row r="4" spans="1:45" ht="9" customHeight="1" x14ac:dyDescent="0.15">
      <c r="A4" s="67"/>
      <c r="B4" s="67"/>
      <c r="C4" s="191"/>
      <c r="D4" s="188"/>
      <c r="E4" s="225"/>
      <c r="F4" s="225"/>
      <c r="G4" s="761" t="s">
        <v>349</v>
      </c>
      <c r="H4" s="761"/>
      <c r="I4" s="225"/>
      <c r="J4" s="771" t="str">
        <f>OCR①!BJ9</f>
        <v>コクゼイ　タロウ</v>
      </c>
      <c r="K4" s="771"/>
      <c r="L4" s="771"/>
      <c r="M4" s="771"/>
      <c r="N4" s="771"/>
      <c r="O4" s="188"/>
      <c r="P4" s="188"/>
      <c r="Q4" s="188"/>
      <c r="R4" s="188"/>
      <c r="S4" s="188"/>
      <c r="T4" s="188"/>
      <c r="U4" s="188"/>
      <c r="V4" s="188"/>
      <c r="W4" s="188"/>
      <c r="X4" s="188"/>
      <c r="Y4" s="188"/>
      <c r="Z4" s="188"/>
      <c r="AA4" s="188"/>
      <c r="AB4" s="188"/>
      <c r="AC4" s="188"/>
      <c r="AD4" s="188"/>
      <c r="AE4" s="716" t="s">
        <v>341</v>
      </c>
      <c r="AF4" s="717"/>
      <c r="AG4" s="720" t="str">
        <f>OCR①!CB17</f>
        <v>0</v>
      </c>
      <c r="AH4" s="722" t="str">
        <f>OCR①!CE17</f>
        <v>1</v>
      </c>
      <c r="AI4" s="722" t="str">
        <f>OCR①!CG17</f>
        <v>2</v>
      </c>
      <c r="AJ4" s="722" t="str">
        <f>OCR①!CI17</f>
        <v>3</v>
      </c>
      <c r="AK4" s="722"/>
      <c r="AL4" s="722" t="str">
        <f>OCR①!CK17</f>
        <v>4</v>
      </c>
      <c r="AM4" s="722" t="str">
        <f>OCR①!CM17</f>
        <v>5</v>
      </c>
      <c r="AN4" s="722" t="str">
        <f>OCR①!CO17</f>
        <v>6</v>
      </c>
      <c r="AO4" s="724" t="str">
        <f>OCR①!CQ17</f>
        <v>7</v>
      </c>
      <c r="AP4" s="188"/>
      <c r="AQ4" s="188"/>
      <c r="AR4" s="188"/>
      <c r="AS4" s="222"/>
    </row>
    <row r="5" spans="1:45" ht="15" customHeight="1" thickBot="1" x14ac:dyDescent="0.2">
      <c r="A5" s="67"/>
      <c r="B5" s="67"/>
      <c r="C5" s="189"/>
      <c r="D5" s="188"/>
      <c r="E5" s="226"/>
      <c r="F5" s="226"/>
      <c r="G5" s="762" t="s">
        <v>269</v>
      </c>
      <c r="H5" s="762"/>
      <c r="I5" s="227"/>
      <c r="J5" s="755" t="str">
        <f>OCR①!BJ10</f>
        <v>国税　太郎</v>
      </c>
      <c r="K5" s="755"/>
      <c r="L5" s="755"/>
      <c r="M5" s="755"/>
      <c r="N5" s="755"/>
      <c r="O5" s="188"/>
      <c r="P5" s="188"/>
      <c r="Q5" s="188"/>
      <c r="R5" s="188"/>
      <c r="S5" s="188"/>
      <c r="T5" s="188"/>
      <c r="U5" s="188"/>
      <c r="V5" s="188"/>
      <c r="W5" s="188"/>
      <c r="X5" s="188"/>
      <c r="Y5" s="188"/>
      <c r="Z5" s="188"/>
      <c r="AA5" s="188"/>
      <c r="AB5" s="188"/>
      <c r="AC5" s="188"/>
      <c r="AD5" s="188"/>
      <c r="AE5" s="718"/>
      <c r="AF5" s="719"/>
      <c r="AG5" s="721"/>
      <c r="AH5" s="723"/>
      <c r="AI5" s="723"/>
      <c r="AJ5" s="723"/>
      <c r="AK5" s="723"/>
      <c r="AL5" s="723"/>
      <c r="AM5" s="723"/>
      <c r="AN5" s="723"/>
      <c r="AO5" s="725"/>
      <c r="AP5" s="188"/>
      <c r="AQ5" s="188"/>
      <c r="AR5" s="188"/>
      <c r="AS5" s="222"/>
    </row>
    <row r="6" spans="1:45" ht="3" customHeight="1" x14ac:dyDescent="0.15">
      <c r="A6" s="67"/>
      <c r="B6" s="67"/>
      <c r="C6" s="188" t="s">
        <v>67</v>
      </c>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88"/>
      <c r="AR6" s="188"/>
      <c r="AS6" s="222"/>
    </row>
    <row r="7" spans="1:45" ht="16.5" customHeight="1" thickBot="1" x14ac:dyDescent="0.2">
      <c r="A7" s="67"/>
      <c r="B7" s="67"/>
      <c r="C7" s="788" t="s">
        <v>164</v>
      </c>
      <c r="D7" s="788"/>
      <c r="E7" s="788"/>
      <c r="F7" s="788"/>
      <c r="G7" s="788"/>
      <c r="H7" s="788"/>
      <c r="I7" s="772" t="s">
        <v>68</v>
      </c>
      <c r="J7" s="772"/>
      <c r="K7" s="772"/>
      <c r="L7" s="772"/>
      <c r="M7" s="772"/>
      <c r="N7" s="772"/>
      <c r="O7" s="772"/>
      <c r="P7" s="772"/>
      <c r="Q7" s="772"/>
      <c r="R7" s="772"/>
      <c r="S7" s="772"/>
      <c r="T7" s="189"/>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222"/>
    </row>
    <row r="8" spans="1:45" ht="15.75" customHeight="1" x14ac:dyDescent="0.15">
      <c r="A8" s="67"/>
      <c r="B8" s="955" t="s">
        <v>183</v>
      </c>
      <c r="C8" s="413" t="s">
        <v>288</v>
      </c>
      <c r="D8" s="765" t="s">
        <v>217</v>
      </c>
      <c r="E8" s="766"/>
      <c r="F8" s="769" t="s">
        <v>214</v>
      </c>
      <c r="G8" s="769"/>
      <c r="H8" s="769"/>
      <c r="I8" s="769"/>
      <c r="J8" s="769"/>
      <c r="K8" s="769"/>
      <c r="L8" s="769"/>
      <c r="M8" s="789" t="s">
        <v>215</v>
      </c>
      <c r="N8" s="790"/>
      <c r="O8" s="791"/>
      <c r="P8" s="830" t="s">
        <v>290</v>
      </c>
      <c r="Q8" s="830"/>
      <c r="R8" s="765" t="s">
        <v>167</v>
      </c>
      <c r="S8" s="766"/>
      <c r="T8" s="850" t="s">
        <v>296</v>
      </c>
      <c r="U8" s="851"/>
      <c r="V8" s="851"/>
      <c r="W8" s="851"/>
      <c r="X8" s="851"/>
      <c r="Y8" s="851"/>
      <c r="Z8" s="851"/>
      <c r="AA8" s="851"/>
      <c r="AB8" s="851"/>
      <c r="AC8" s="851"/>
      <c r="AD8" s="851"/>
      <c r="AE8" s="851"/>
      <c r="AF8" s="851"/>
      <c r="AG8" s="851"/>
      <c r="AH8" s="851"/>
      <c r="AI8" s="851"/>
      <c r="AJ8" s="852"/>
      <c r="AK8" s="839" t="s">
        <v>292</v>
      </c>
      <c r="AL8" s="840"/>
      <c r="AM8" s="840"/>
      <c r="AN8" s="840"/>
      <c r="AO8" s="840"/>
      <c r="AP8" s="841"/>
      <c r="AQ8" s="188"/>
      <c r="AR8" s="188"/>
      <c r="AS8" s="222"/>
    </row>
    <row r="9" spans="1:45" ht="15" customHeight="1" x14ac:dyDescent="0.15">
      <c r="A9" s="67"/>
      <c r="B9" s="955"/>
      <c r="C9" s="414" t="s">
        <v>289</v>
      </c>
      <c r="D9" s="767" t="s">
        <v>332</v>
      </c>
      <c r="E9" s="768"/>
      <c r="F9" s="770"/>
      <c r="G9" s="770"/>
      <c r="H9" s="770"/>
      <c r="I9" s="770"/>
      <c r="J9" s="770"/>
      <c r="K9" s="770"/>
      <c r="L9" s="770"/>
      <c r="M9" s="792"/>
      <c r="N9" s="793"/>
      <c r="O9" s="794"/>
      <c r="P9" s="831"/>
      <c r="Q9" s="831"/>
      <c r="R9" s="812"/>
      <c r="S9" s="813"/>
      <c r="T9" s="836" t="s">
        <v>69</v>
      </c>
      <c r="U9" s="837"/>
      <c r="V9" s="837"/>
      <c r="W9" s="837"/>
      <c r="X9" s="837"/>
      <c r="Y9" s="837"/>
      <c r="Z9" s="838"/>
      <c r="AA9" s="817" t="s">
        <v>333</v>
      </c>
      <c r="AB9" s="818"/>
      <c r="AC9" s="818"/>
      <c r="AD9" s="818"/>
      <c r="AE9" s="818"/>
      <c r="AF9" s="833" t="s">
        <v>219</v>
      </c>
      <c r="AG9" s="834"/>
      <c r="AH9" s="834"/>
      <c r="AI9" s="834"/>
      <c r="AJ9" s="835"/>
      <c r="AK9" s="845" t="s">
        <v>293</v>
      </c>
      <c r="AL9" s="846"/>
      <c r="AM9" s="846"/>
      <c r="AN9" s="846"/>
      <c r="AO9" s="846"/>
      <c r="AP9" s="847"/>
      <c r="AQ9" s="188"/>
      <c r="AR9" s="188"/>
      <c r="AS9" s="222"/>
    </row>
    <row r="10" spans="1:45" ht="15" customHeight="1" x14ac:dyDescent="0.15">
      <c r="A10" s="67"/>
      <c r="B10" s="955"/>
      <c r="C10" s="415" t="s">
        <v>216</v>
      </c>
      <c r="D10" s="767"/>
      <c r="E10" s="768"/>
      <c r="F10" s="770"/>
      <c r="G10" s="770"/>
      <c r="H10" s="770"/>
      <c r="I10" s="770"/>
      <c r="J10" s="770"/>
      <c r="K10" s="770"/>
      <c r="L10" s="770"/>
      <c r="M10" s="795"/>
      <c r="N10" s="796"/>
      <c r="O10" s="797"/>
      <c r="P10" s="831"/>
      <c r="Q10" s="831"/>
      <c r="R10" s="812"/>
      <c r="S10" s="813"/>
      <c r="T10" s="821" t="s">
        <v>291</v>
      </c>
      <c r="U10" s="822"/>
      <c r="V10" s="823" t="s">
        <v>295</v>
      </c>
      <c r="W10" s="824"/>
      <c r="X10" s="824"/>
      <c r="Y10" s="824"/>
      <c r="Z10" s="822"/>
      <c r="AA10" s="819"/>
      <c r="AB10" s="820"/>
      <c r="AC10" s="820"/>
      <c r="AD10" s="820"/>
      <c r="AE10" s="820"/>
      <c r="AF10" s="807" t="s">
        <v>294</v>
      </c>
      <c r="AG10" s="808"/>
      <c r="AH10" s="808"/>
      <c r="AI10" s="808"/>
      <c r="AJ10" s="809"/>
      <c r="AK10" s="842" t="s">
        <v>70</v>
      </c>
      <c r="AL10" s="843"/>
      <c r="AM10" s="843"/>
      <c r="AN10" s="843"/>
      <c r="AO10" s="843"/>
      <c r="AP10" s="844"/>
      <c r="AQ10" s="188"/>
      <c r="AR10" s="188"/>
      <c r="AS10" s="222"/>
    </row>
    <row r="11" spans="1:45" ht="14.25" customHeight="1" x14ac:dyDescent="0.15">
      <c r="A11" s="67"/>
      <c r="B11" s="955"/>
      <c r="C11" s="773" t="s">
        <v>353</v>
      </c>
      <c r="D11" s="783" t="s">
        <v>227</v>
      </c>
      <c r="E11" s="784"/>
      <c r="F11" s="754" t="s">
        <v>284</v>
      </c>
      <c r="G11" s="754"/>
      <c r="H11" s="754"/>
      <c r="I11" s="754"/>
      <c r="J11" s="754"/>
      <c r="K11" s="754"/>
      <c r="L11" s="754"/>
      <c r="M11" s="798" t="s">
        <v>282</v>
      </c>
      <c r="N11" s="799"/>
      <c r="O11" s="800"/>
      <c r="P11" s="431" t="s">
        <v>71</v>
      </c>
      <c r="Q11" s="441" t="s">
        <v>373</v>
      </c>
      <c r="R11" s="950" t="s">
        <v>272</v>
      </c>
      <c r="S11" s="951"/>
      <c r="T11" s="826" t="s">
        <v>273</v>
      </c>
      <c r="U11" s="827"/>
      <c r="V11" s="228"/>
      <c r="W11" s="229"/>
      <c r="X11" s="229"/>
      <c r="Y11" s="825" t="s">
        <v>72</v>
      </c>
      <c r="Z11" s="825"/>
      <c r="AA11" s="230"/>
      <c r="AB11" s="231"/>
      <c r="AC11" s="231"/>
      <c r="AD11" s="825" t="s">
        <v>72</v>
      </c>
      <c r="AE11" s="825"/>
      <c r="AF11" s="230"/>
      <c r="AG11" s="231"/>
      <c r="AH11" s="231"/>
      <c r="AI11" s="848" t="s">
        <v>273</v>
      </c>
      <c r="AJ11" s="849"/>
      <c r="AK11" s="913" t="s">
        <v>72</v>
      </c>
      <c r="AL11" s="825"/>
      <c r="AM11" s="825"/>
      <c r="AN11" s="825"/>
      <c r="AO11" s="825"/>
      <c r="AP11" s="914"/>
      <c r="AQ11" s="188"/>
      <c r="AR11" s="188"/>
      <c r="AS11" s="222"/>
    </row>
    <row r="12" spans="1:45" ht="12.75" customHeight="1" x14ac:dyDescent="0.15">
      <c r="A12" s="252"/>
      <c r="B12" s="956" t="s">
        <v>343</v>
      </c>
      <c r="C12" s="774"/>
      <c r="D12" s="785"/>
      <c r="E12" s="786"/>
      <c r="F12" s="755"/>
      <c r="G12" s="755"/>
      <c r="H12" s="755"/>
      <c r="I12" s="755"/>
      <c r="J12" s="755"/>
      <c r="K12" s="755"/>
      <c r="L12" s="755"/>
      <c r="M12" s="801"/>
      <c r="N12" s="802"/>
      <c r="O12" s="803"/>
      <c r="P12" s="432" t="s">
        <v>73</v>
      </c>
      <c r="Q12" s="232" t="s">
        <v>374</v>
      </c>
      <c r="R12" s="742" t="s">
        <v>352</v>
      </c>
      <c r="S12" s="743"/>
      <c r="T12" s="326">
        <v>200000</v>
      </c>
      <c r="U12" s="232"/>
      <c r="V12" s="810">
        <v>14340000</v>
      </c>
      <c r="W12" s="811"/>
      <c r="X12" s="811"/>
      <c r="Y12" s="811"/>
      <c r="Z12" s="811"/>
      <c r="AA12" s="728">
        <v>610000</v>
      </c>
      <c r="AB12" s="729"/>
      <c r="AC12" s="729"/>
      <c r="AD12" s="729"/>
      <c r="AE12" s="729"/>
      <c r="AF12" s="728"/>
      <c r="AG12" s="729"/>
      <c r="AH12" s="729"/>
      <c r="AI12" s="729"/>
      <c r="AJ12" s="729"/>
      <c r="AK12" s="728">
        <v>1300000</v>
      </c>
      <c r="AL12" s="729"/>
      <c r="AM12" s="729"/>
      <c r="AN12" s="729"/>
      <c r="AO12" s="729"/>
      <c r="AP12" s="806"/>
      <c r="AQ12" s="188"/>
      <c r="AR12" s="188"/>
      <c r="AS12" s="222"/>
    </row>
    <row r="13" spans="1:45" ht="12" customHeight="1" x14ac:dyDescent="0.15">
      <c r="A13" s="252"/>
      <c r="B13" s="956"/>
      <c r="C13" s="814"/>
      <c r="D13" s="781"/>
      <c r="E13" s="782"/>
      <c r="F13" s="957"/>
      <c r="G13" s="957"/>
      <c r="H13" s="957"/>
      <c r="I13" s="957"/>
      <c r="J13" s="957"/>
      <c r="K13" s="957"/>
      <c r="L13" s="957"/>
      <c r="M13" s="744"/>
      <c r="N13" s="745"/>
      <c r="O13" s="746"/>
      <c r="P13" s="293" t="s">
        <v>74</v>
      </c>
      <c r="Q13" s="111" t="s">
        <v>270</v>
      </c>
      <c r="R13" s="828"/>
      <c r="S13" s="829"/>
      <c r="T13" s="756"/>
      <c r="U13" s="233"/>
      <c r="V13" s="730"/>
      <c r="W13" s="731"/>
      <c r="X13" s="731"/>
      <c r="Y13" s="731"/>
      <c r="Z13" s="731"/>
      <c r="AA13" s="730"/>
      <c r="AB13" s="731"/>
      <c r="AC13" s="731"/>
      <c r="AD13" s="731"/>
      <c r="AE13" s="731"/>
      <c r="AF13" s="730"/>
      <c r="AG13" s="731"/>
      <c r="AH13" s="731"/>
      <c r="AI13" s="731"/>
      <c r="AJ13" s="731"/>
      <c r="AK13" s="730"/>
      <c r="AL13" s="731"/>
      <c r="AM13" s="731"/>
      <c r="AN13" s="731"/>
      <c r="AO13" s="731"/>
      <c r="AP13" s="832"/>
      <c r="AQ13" s="188"/>
      <c r="AR13" s="188"/>
      <c r="AS13" s="222"/>
    </row>
    <row r="14" spans="1:45" ht="12" customHeight="1" x14ac:dyDescent="0.15">
      <c r="A14" s="252"/>
      <c r="B14" s="956"/>
      <c r="C14" s="814"/>
      <c r="D14" s="781"/>
      <c r="E14" s="782"/>
      <c r="F14" s="957"/>
      <c r="G14" s="957"/>
      <c r="H14" s="957"/>
      <c r="I14" s="957"/>
      <c r="J14" s="957"/>
      <c r="K14" s="957"/>
      <c r="L14" s="957"/>
      <c r="M14" s="744"/>
      <c r="N14" s="745"/>
      <c r="O14" s="746"/>
      <c r="P14" s="293" t="s">
        <v>75</v>
      </c>
      <c r="Q14" s="111" t="s">
        <v>270</v>
      </c>
      <c r="R14" s="828"/>
      <c r="S14" s="829"/>
      <c r="T14" s="757"/>
      <c r="U14" s="234"/>
      <c r="V14" s="730"/>
      <c r="W14" s="731"/>
      <c r="X14" s="731"/>
      <c r="Y14" s="731"/>
      <c r="Z14" s="731"/>
      <c r="AA14" s="730"/>
      <c r="AB14" s="731"/>
      <c r="AC14" s="731"/>
      <c r="AD14" s="731"/>
      <c r="AE14" s="731"/>
      <c r="AF14" s="730"/>
      <c r="AG14" s="731"/>
      <c r="AH14" s="731"/>
      <c r="AI14" s="731"/>
      <c r="AJ14" s="731"/>
      <c r="AK14" s="730"/>
      <c r="AL14" s="731"/>
      <c r="AM14" s="731"/>
      <c r="AN14" s="731"/>
      <c r="AO14" s="731"/>
      <c r="AP14" s="832"/>
      <c r="AQ14" s="188"/>
      <c r="AR14" s="188"/>
      <c r="AS14" s="222"/>
    </row>
    <row r="15" spans="1:45" ht="12" customHeight="1" x14ac:dyDescent="0.15">
      <c r="A15" s="252"/>
      <c r="B15" s="956"/>
      <c r="C15" s="732"/>
      <c r="D15" s="748"/>
      <c r="E15" s="749"/>
      <c r="F15" s="754"/>
      <c r="G15" s="754"/>
      <c r="H15" s="754"/>
      <c r="I15" s="754"/>
      <c r="J15" s="754"/>
      <c r="K15" s="754"/>
      <c r="L15" s="754"/>
      <c r="M15" s="734"/>
      <c r="N15" s="735"/>
      <c r="O15" s="736"/>
      <c r="P15" s="431" t="s">
        <v>74</v>
      </c>
      <c r="Q15" s="443" t="s">
        <v>270</v>
      </c>
      <c r="R15" s="740"/>
      <c r="S15" s="741"/>
      <c r="T15" s="756"/>
      <c r="U15" s="233"/>
      <c r="V15" s="726"/>
      <c r="W15" s="758"/>
      <c r="X15" s="758"/>
      <c r="Y15" s="758"/>
      <c r="Z15" s="758"/>
      <c r="AA15" s="726"/>
      <c r="AB15" s="727"/>
      <c r="AC15" s="727"/>
      <c r="AD15" s="727"/>
      <c r="AE15" s="727"/>
      <c r="AF15" s="726"/>
      <c r="AG15" s="727"/>
      <c r="AH15" s="727"/>
      <c r="AI15" s="727"/>
      <c r="AJ15" s="727"/>
      <c r="AK15" s="726"/>
      <c r="AL15" s="727"/>
      <c r="AM15" s="727"/>
      <c r="AN15" s="727"/>
      <c r="AO15" s="727"/>
      <c r="AP15" s="805"/>
      <c r="AQ15" s="188"/>
      <c r="AR15" s="188"/>
      <c r="AS15" s="222"/>
    </row>
    <row r="16" spans="1:45" ht="12" customHeight="1" x14ac:dyDescent="0.15">
      <c r="A16" s="252"/>
      <c r="B16" s="956"/>
      <c r="C16" s="733"/>
      <c r="D16" s="750"/>
      <c r="E16" s="751"/>
      <c r="F16" s="755"/>
      <c r="G16" s="755"/>
      <c r="H16" s="755"/>
      <c r="I16" s="755"/>
      <c r="J16" s="755"/>
      <c r="K16" s="755"/>
      <c r="L16" s="755"/>
      <c r="M16" s="737"/>
      <c r="N16" s="738"/>
      <c r="O16" s="739"/>
      <c r="P16" s="432" t="s">
        <v>75</v>
      </c>
      <c r="Q16" s="232" t="s">
        <v>270</v>
      </c>
      <c r="R16" s="742"/>
      <c r="S16" s="743"/>
      <c r="T16" s="757"/>
      <c r="U16" s="234"/>
      <c r="V16" s="728"/>
      <c r="W16" s="759"/>
      <c r="X16" s="759"/>
      <c r="Y16" s="759"/>
      <c r="Z16" s="759"/>
      <c r="AA16" s="728"/>
      <c r="AB16" s="729"/>
      <c r="AC16" s="729"/>
      <c r="AD16" s="729"/>
      <c r="AE16" s="729"/>
      <c r="AF16" s="728"/>
      <c r="AG16" s="729"/>
      <c r="AH16" s="729"/>
      <c r="AI16" s="729"/>
      <c r="AJ16" s="729"/>
      <c r="AK16" s="728"/>
      <c r="AL16" s="729"/>
      <c r="AM16" s="729"/>
      <c r="AN16" s="729"/>
      <c r="AO16" s="729"/>
      <c r="AP16" s="806"/>
      <c r="AQ16" s="188"/>
      <c r="AR16" s="188"/>
      <c r="AS16" s="222"/>
    </row>
    <row r="17" spans="1:45" ht="12" customHeight="1" x14ac:dyDescent="0.15">
      <c r="A17" s="252"/>
      <c r="B17" s="956"/>
      <c r="C17" s="747"/>
      <c r="D17" s="752"/>
      <c r="E17" s="753"/>
      <c r="F17" s="787"/>
      <c r="G17" s="787"/>
      <c r="H17" s="787"/>
      <c r="I17" s="787"/>
      <c r="J17" s="787"/>
      <c r="K17" s="787"/>
      <c r="L17" s="787"/>
      <c r="M17" s="744"/>
      <c r="N17" s="745"/>
      <c r="O17" s="746"/>
      <c r="P17" s="293" t="s">
        <v>74</v>
      </c>
      <c r="Q17" s="111" t="s">
        <v>270</v>
      </c>
      <c r="R17" s="828"/>
      <c r="S17" s="829"/>
      <c r="T17" s="756"/>
      <c r="U17" s="233"/>
      <c r="V17" s="730"/>
      <c r="W17" s="760"/>
      <c r="X17" s="760"/>
      <c r="Y17" s="760"/>
      <c r="Z17" s="760"/>
      <c r="AA17" s="730"/>
      <c r="AB17" s="731"/>
      <c r="AC17" s="731"/>
      <c r="AD17" s="731"/>
      <c r="AE17" s="731"/>
      <c r="AF17" s="730"/>
      <c r="AG17" s="731"/>
      <c r="AH17" s="731"/>
      <c r="AI17" s="731"/>
      <c r="AJ17" s="731"/>
      <c r="AK17" s="730"/>
      <c r="AL17" s="731"/>
      <c r="AM17" s="731"/>
      <c r="AN17" s="731"/>
      <c r="AO17" s="731"/>
      <c r="AP17" s="832"/>
      <c r="AQ17" s="188"/>
      <c r="AR17" s="188"/>
      <c r="AS17" s="222"/>
    </row>
    <row r="18" spans="1:45" ht="12" customHeight="1" x14ac:dyDescent="0.15">
      <c r="A18" s="252"/>
      <c r="B18" s="956"/>
      <c r="C18" s="747"/>
      <c r="D18" s="752"/>
      <c r="E18" s="753"/>
      <c r="F18" s="787"/>
      <c r="G18" s="787"/>
      <c r="H18" s="787"/>
      <c r="I18" s="787"/>
      <c r="J18" s="787"/>
      <c r="K18" s="787"/>
      <c r="L18" s="787"/>
      <c r="M18" s="744"/>
      <c r="N18" s="745"/>
      <c r="O18" s="746"/>
      <c r="P18" s="293" t="s">
        <v>75</v>
      </c>
      <c r="Q18" s="111" t="s">
        <v>270</v>
      </c>
      <c r="R18" s="828"/>
      <c r="S18" s="829"/>
      <c r="T18" s="757"/>
      <c r="U18" s="234"/>
      <c r="V18" s="730"/>
      <c r="W18" s="760"/>
      <c r="X18" s="760"/>
      <c r="Y18" s="760"/>
      <c r="Z18" s="760"/>
      <c r="AA18" s="730"/>
      <c r="AB18" s="731"/>
      <c r="AC18" s="731"/>
      <c r="AD18" s="731"/>
      <c r="AE18" s="731"/>
      <c r="AF18" s="730"/>
      <c r="AG18" s="731"/>
      <c r="AH18" s="731"/>
      <c r="AI18" s="731"/>
      <c r="AJ18" s="731"/>
      <c r="AK18" s="730"/>
      <c r="AL18" s="731"/>
      <c r="AM18" s="731"/>
      <c r="AN18" s="731"/>
      <c r="AO18" s="731"/>
      <c r="AP18" s="832"/>
      <c r="AQ18" s="188"/>
      <c r="AR18" s="188"/>
      <c r="AS18" s="222"/>
    </row>
    <row r="19" spans="1:45" ht="12" customHeight="1" x14ac:dyDescent="0.15">
      <c r="A19" s="252"/>
      <c r="B19" s="956"/>
      <c r="C19" s="732"/>
      <c r="D19" s="748"/>
      <c r="E19" s="749"/>
      <c r="F19" s="754"/>
      <c r="G19" s="754"/>
      <c r="H19" s="754"/>
      <c r="I19" s="754"/>
      <c r="J19" s="754"/>
      <c r="K19" s="754"/>
      <c r="L19" s="754"/>
      <c r="M19" s="734"/>
      <c r="N19" s="735"/>
      <c r="O19" s="736"/>
      <c r="P19" s="431" t="s">
        <v>74</v>
      </c>
      <c r="Q19" s="443" t="s">
        <v>270</v>
      </c>
      <c r="R19" s="740"/>
      <c r="S19" s="741"/>
      <c r="T19" s="756"/>
      <c r="U19" s="233"/>
      <c r="V19" s="726"/>
      <c r="W19" s="758"/>
      <c r="X19" s="758"/>
      <c r="Y19" s="758"/>
      <c r="Z19" s="758"/>
      <c r="AA19" s="726"/>
      <c r="AB19" s="727"/>
      <c r="AC19" s="727"/>
      <c r="AD19" s="727"/>
      <c r="AE19" s="727"/>
      <c r="AF19" s="726"/>
      <c r="AG19" s="727"/>
      <c r="AH19" s="727"/>
      <c r="AI19" s="727"/>
      <c r="AJ19" s="727"/>
      <c r="AK19" s="726"/>
      <c r="AL19" s="727"/>
      <c r="AM19" s="727"/>
      <c r="AN19" s="727"/>
      <c r="AO19" s="727"/>
      <c r="AP19" s="805"/>
      <c r="AQ19" s="188"/>
      <c r="AR19" s="188"/>
      <c r="AS19" s="222"/>
    </row>
    <row r="20" spans="1:45" ht="12" customHeight="1" x14ac:dyDescent="0.15">
      <c r="A20" s="252"/>
      <c r="B20" s="956"/>
      <c r="C20" s="733"/>
      <c r="D20" s="750"/>
      <c r="E20" s="751"/>
      <c r="F20" s="755"/>
      <c r="G20" s="755"/>
      <c r="H20" s="755"/>
      <c r="I20" s="755"/>
      <c r="J20" s="755"/>
      <c r="K20" s="755"/>
      <c r="L20" s="755"/>
      <c r="M20" s="737"/>
      <c r="N20" s="738"/>
      <c r="O20" s="739"/>
      <c r="P20" s="432" t="s">
        <v>75</v>
      </c>
      <c r="Q20" s="232" t="s">
        <v>270</v>
      </c>
      <c r="R20" s="742"/>
      <c r="S20" s="743"/>
      <c r="T20" s="757"/>
      <c r="U20" s="234"/>
      <c r="V20" s="728"/>
      <c r="W20" s="759"/>
      <c r="X20" s="759"/>
      <c r="Y20" s="759"/>
      <c r="Z20" s="759"/>
      <c r="AA20" s="728"/>
      <c r="AB20" s="729"/>
      <c r="AC20" s="729"/>
      <c r="AD20" s="729"/>
      <c r="AE20" s="729"/>
      <c r="AF20" s="728"/>
      <c r="AG20" s="729"/>
      <c r="AH20" s="729"/>
      <c r="AI20" s="729"/>
      <c r="AJ20" s="729"/>
      <c r="AK20" s="728"/>
      <c r="AL20" s="729"/>
      <c r="AM20" s="729"/>
      <c r="AN20" s="729"/>
      <c r="AO20" s="729"/>
      <c r="AP20" s="806"/>
      <c r="AQ20" s="188"/>
      <c r="AR20" s="188"/>
      <c r="AS20" s="222"/>
    </row>
    <row r="21" spans="1:45" ht="12" customHeight="1" x14ac:dyDescent="0.15">
      <c r="A21" s="252"/>
      <c r="B21" s="956"/>
      <c r="C21" s="747"/>
      <c r="D21" s="752"/>
      <c r="E21" s="753"/>
      <c r="F21" s="787"/>
      <c r="G21" s="787"/>
      <c r="H21" s="787"/>
      <c r="I21" s="787"/>
      <c r="J21" s="787"/>
      <c r="K21" s="787"/>
      <c r="L21" s="787"/>
      <c r="M21" s="744"/>
      <c r="N21" s="745"/>
      <c r="O21" s="746"/>
      <c r="P21" s="293" t="s">
        <v>74</v>
      </c>
      <c r="Q21" s="111" t="s">
        <v>270</v>
      </c>
      <c r="R21" s="828"/>
      <c r="S21" s="829"/>
      <c r="T21" s="756"/>
      <c r="U21" s="233"/>
      <c r="V21" s="730"/>
      <c r="W21" s="760"/>
      <c r="X21" s="760"/>
      <c r="Y21" s="760"/>
      <c r="Z21" s="760"/>
      <c r="AA21" s="730"/>
      <c r="AB21" s="731"/>
      <c r="AC21" s="731"/>
      <c r="AD21" s="731"/>
      <c r="AE21" s="731"/>
      <c r="AF21" s="730"/>
      <c r="AG21" s="731"/>
      <c r="AH21" s="731"/>
      <c r="AI21" s="731"/>
      <c r="AJ21" s="731"/>
      <c r="AK21" s="730"/>
      <c r="AL21" s="731"/>
      <c r="AM21" s="731"/>
      <c r="AN21" s="731"/>
      <c r="AO21" s="731"/>
      <c r="AP21" s="832"/>
      <c r="AQ21" s="188"/>
      <c r="AR21" s="188"/>
      <c r="AS21" s="222"/>
    </row>
    <row r="22" spans="1:45" ht="12" customHeight="1" x14ac:dyDescent="0.15">
      <c r="A22" s="252"/>
      <c r="B22" s="956"/>
      <c r="C22" s="747"/>
      <c r="D22" s="752"/>
      <c r="E22" s="753"/>
      <c r="F22" s="787"/>
      <c r="G22" s="787"/>
      <c r="H22" s="787"/>
      <c r="I22" s="787"/>
      <c r="J22" s="787"/>
      <c r="K22" s="787"/>
      <c r="L22" s="787"/>
      <c r="M22" s="744"/>
      <c r="N22" s="745"/>
      <c r="O22" s="746"/>
      <c r="P22" s="293" t="s">
        <v>75</v>
      </c>
      <c r="Q22" s="111" t="s">
        <v>270</v>
      </c>
      <c r="R22" s="828"/>
      <c r="S22" s="829"/>
      <c r="T22" s="757"/>
      <c r="U22" s="234"/>
      <c r="V22" s="730"/>
      <c r="W22" s="760"/>
      <c r="X22" s="760"/>
      <c r="Y22" s="760"/>
      <c r="Z22" s="760"/>
      <c r="AA22" s="730"/>
      <c r="AB22" s="731"/>
      <c r="AC22" s="731"/>
      <c r="AD22" s="731"/>
      <c r="AE22" s="731"/>
      <c r="AF22" s="730"/>
      <c r="AG22" s="731"/>
      <c r="AH22" s="731"/>
      <c r="AI22" s="731"/>
      <c r="AJ22" s="731"/>
      <c r="AK22" s="730"/>
      <c r="AL22" s="731"/>
      <c r="AM22" s="731"/>
      <c r="AN22" s="731"/>
      <c r="AO22" s="731"/>
      <c r="AP22" s="832"/>
      <c r="AQ22" s="188"/>
      <c r="AR22" s="188"/>
      <c r="AS22" s="222"/>
    </row>
    <row r="23" spans="1:45" ht="12" customHeight="1" x14ac:dyDescent="0.15">
      <c r="A23" s="252"/>
      <c r="B23" s="956"/>
      <c r="C23" s="732"/>
      <c r="D23" s="748"/>
      <c r="E23" s="749"/>
      <c r="F23" s="754"/>
      <c r="G23" s="754"/>
      <c r="H23" s="754"/>
      <c r="I23" s="754"/>
      <c r="J23" s="754"/>
      <c r="K23" s="754"/>
      <c r="L23" s="754"/>
      <c r="M23" s="734"/>
      <c r="N23" s="735"/>
      <c r="O23" s="736"/>
      <c r="P23" s="431" t="s">
        <v>74</v>
      </c>
      <c r="Q23" s="443" t="s">
        <v>270</v>
      </c>
      <c r="R23" s="740"/>
      <c r="S23" s="741"/>
      <c r="T23" s="756"/>
      <c r="U23" s="233"/>
      <c r="V23" s="726"/>
      <c r="W23" s="758"/>
      <c r="X23" s="758"/>
      <c r="Y23" s="758"/>
      <c r="Z23" s="758"/>
      <c r="AA23" s="726"/>
      <c r="AB23" s="727"/>
      <c r="AC23" s="727"/>
      <c r="AD23" s="727"/>
      <c r="AE23" s="727"/>
      <c r="AF23" s="726"/>
      <c r="AG23" s="727"/>
      <c r="AH23" s="727"/>
      <c r="AI23" s="727"/>
      <c r="AJ23" s="727"/>
      <c r="AK23" s="726"/>
      <c r="AL23" s="727"/>
      <c r="AM23" s="727"/>
      <c r="AN23" s="727"/>
      <c r="AO23" s="727"/>
      <c r="AP23" s="805"/>
      <c r="AQ23" s="188"/>
      <c r="AR23" s="188"/>
      <c r="AS23" s="222"/>
    </row>
    <row r="24" spans="1:45" ht="12" customHeight="1" x14ac:dyDescent="0.15">
      <c r="A24" s="252"/>
      <c r="B24" s="956"/>
      <c r="C24" s="733"/>
      <c r="D24" s="750"/>
      <c r="E24" s="751"/>
      <c r="F24" s="755"/>
      <c r="G24" s="755"/>
      <c r="H24" s="755"/>
      <c r="I24" s="755"/>
      <c r="J24" s="755"/>
      <c r="K24" s="755"/>
      <c r="L24" s="755"/>
      <c r="M24" s="737"/>
      <c r="N24" s="738"/>
      <c r="O24" s="739"/>
      <c r="P24" s="432" t="s">
        <v>75</v>
      </c>
      <c r="Q24" s="232" t="s">
        <v>270</v>
      </c>
      <c r="R24" s="742"/>
      <c r="S24" s="743"/>
      <c r="T24" s="757"/>
      <c r="U24" s="234"/>
      <c r="V24" s="728"/>
      <c r="W24" s="759"/>
      <c r="X24" s="759"/>
      <c r="Y24" s="759"/>
      <c r="Z24" s="759"/>
      <c r="AA24" s="728"/>
      <c r="AB24" s="729"/>
      <c r="AC24" s="729"/>
      <c r="AD24" s="729"/>
      <c r="AE24" s="729"/>
      <c r="AF24" s="728"/>
      <c r="AG24" s="729"/>
      <c r="AH24" s="729"/>
      <c r="AI24" s="729"/>
      <c r="AJ24" s="729"/>
      <c r="AK24" s="728"/>
      <c r="AL24" s="729"/>
      <c r="AM24" s="729"/>
      <c r="AN24" s="729"/>
      <c r="AO24" s="729"/>
      <c r="AP24" s="806"/>
      <c r="AQ24" s="188"/>
      <c r="AR24" s="188"/>
      <c r="AS24" s="222"/>
    </row>
    <row r="25" spans="1:45" ht="12" customHeight="1" x14ac:dyDescent="0.15">
      <c r="A25" s="252"/>
      <c r="B25" s="956"/>
      <c r="C25" s="747"/>
      <c r="D25" s="752"/>
      <c r="E25" s="753"/>
      <c r="F25" s="787"/>
      <c r="G25" s="787"/>
      <c r="H25" s="787"/>
      <c r="I25" s="787"/>
      <c r="J25" s="787"/>
      <c r="K25" s="787"/>
      <c r="L25" s="787"/>
      <c r="M25" s="744"/>
      <c r="N25" s="745"/>
      <c r="O25" s="746"/>
      <c r="P25" s="293" t="s">
        <v>74</v>
      </c>
      <c r="Q25" s="111" t="s">
        <v>270</v>
      </c>
      <c r="R25" s="828"/>
      <c r="S25" s="829"/>
      <c r="T25" s="756"/>
      <c r="U25" s="233"/>
      <c r="V25" s="730"/>
      <c r="W25" s="760"/>
      <c r="X25" s="760"/>
      <c r="Y25" s="760"/>
      <c r="Z25" s="760"/>
      <c r="AA25" s="730"/>
      <c r="AB25" s="731"/>
      <c r="AC25" s="731"/>
      <c r="AD25" s="731"/>
      <c r="AE25" s="731"/>
      <c r="AF25" s="730"/>
      <c r="AG25" s="731"/>
      <c r="AH25" s="731"/>
      <c r="AI25" s="731"/>
      <c r="AJ25" s="731"/>
      <c r="AK25" s="730"/>
      <c r="AL25" s="731"/>
      <c r="AM25" s="731"/>
      <c r="AN25" s="731"/>
      <c r="AO25" s="731"/>
      <c r="AP25" s="832"/>
      <c r="AQ25" s="188"/>
      <c r="AR25" s="188"/>
      <c r="AS25" s="222"/>
    </row>
    <row r="26" spans="1:45" ht="12" customHeight="1" x14ac:dyDescent="0.15">
      <c r="A26" s="67"/>
      <c r="B26" s="956"/>
      <c r="C26" s="747"/>
      <c r="D26" s="752"/>
      <c r="E26" s="753"/>
      <c r="F26" s="787"/>
      <c r="G26" s="787"/>
      <c r="H26" s="787"/>
      <c r="I26" s="787"/>
      <c r="J26" s="787"/>
      <c r="K26" s="787"/>
      <c r="L26" s="787"/>
      <c r="M26" s="744"/>
      <c r="N26" s="745"/>
      <c r="O26" s="746"/>
      <c r="P26" s="293" t="s">
        <v>75</v>
      </c>
      <c r="Q26" s="111" t="s">
        <v>270</v>
      </c>
      <c r="R26" s="828"/>
      <c r="S26" s="829"/>
      <c r="T26" s="757"/>
      <c r="U26" s="234"/>
      <c r="V26" s="730"/>
      <c r="W26" s="760"/>
      <c r="X26" s="760"/>
      <c r="Y26" s="760"/>
      <c r="Z26" s="760"/>
      <c r="AA26" s="730"/>
      <c r="AB26" s="731"/>
      <c r="AC26" s="731"/>
      <c r="AD26" s="731"/>
      <c r="AE26" s="731"/>
      <c r="AF26" s="730"/>
      <c r="AG26" s="731"/>
      <c r="AH26" s="731"/>
      <c r="AI26" s="731"/>
      <c r="AJ26" s="731"/>
      <c r="AK26" s="730"/>
      <c r="AL26" s="731"/>
      <c r="AM26" s="731"/>
      <c r="AN26" s="731"/>
      <c r="AO26" s="731"/>
      <c r="AP26" s="832"/>
      <c r="AQ26" s="188"/>
      <c r="AR26" s="188"/>
      <c r="AS26" s="222"/>
    </row>
    <row r="27" spans="1:45" ht="12" customHeight="1" x14ac:dyDescent="0.15">
      <c r="A27" s="67"/>
      <c r="B27" s="67"/>
      <c r="C27" s="732"/>
      <c r="D27" s="748"/>
      <c r="E27" s="749"/>
      <c r="F27" s="754"/>
      <c r="G27" s="754"/>
      <c r="H27" s="754"/>
      <c r="I27" s="754"/>
      <c r="J27" s="754"/>
      <c r="K27" s="754"/>
      <c r="L27" s="754"/>
      <c r="M27" s="734"/>
      <c r="N27" s="735"/>
      <c r="O27" s="736"/>
      <c r="P27" s="431" t="s">
        <v>74</v>
      </c>
      <c r="Q27" s="443" t="s">
        <v>270</v>
      </c>
      <c r="R27" s="740"/>
      <c r="S27" s="741"/>
      <c r="T27" s="756"/>
      <c r="U27" s="233"/>
      <c r="V27" s="726"/>
      <c r="W27" s="758"/>
      <c r="X27" s="758"/>
      <c r="Y27" s="758"/>
      <c r="Z27" s="758"/>
      <c r="AA27" s="726"/>
      <c r="AB27" s="727"/>
      <c r="AC27" s="727"/>
      <c r="AD27" s="727"/>
      <c r="AE27" s="727"/>
      <c r="AF27" s="726"/>
      <c r="AG27" s="727"/>
      <c r="AH27" s="727"/>
      <c r="AI27" s="727"/>
      <c r="AJ27" s="727"/>
      <c r="AK27" s="726"/>
      <c r="AL27" s="727"/>
      <c r="AM27" s="727"/>
      <c r="AN27" s="727"/>
      <c r="AO27" s="727"/>
      <c r="AP27" s="805"/>
      <c r="AQ27" s="188"/>
      <c r="AR27" s="188"/>
      <c r="AS27" s="222"/>
    </row>
    <row r="28" spans="1:45" ht="12" customHeight="1" x14ac:dyDescent="0.15">
      <c r="A28" s="67"/>
      <c r="B28" s="67"/>
      <c r="C28" s="733"/>
      <c r="D28" s="750"/>
      <c r="E28" s="751"/>
      <c r="F28" s="755"/>
      <c r="G28" s="755"/>
      <c r="H28" s="755"/>
      <c r="I28" s="755"/>
      <c r="J28" s="755"/>
      <c r="K28" s="755"/>
      <c r="L28" s="755"/>
      <c r="M28" s="737"/>
      <c r="N28" s="738"/>
      <c r="O28" s="739"/>
      <c r="P28" s="432" t="s">
        <v>75</v>
      </c>
      <c r="Q28" s="232" t="s">
        <v>270</v>
      </c>
      <c r="R28" s="742"/>
      <c r="S28" s="743"/>
      <c r="T28" s="757"/>
      <c r="U28" s="234"/>
      <c r="V28" s="728"/>
      <c r="W28" s="759"/>
      <c r="X28" s="759"/>
      <c r="Y28" s="759"/>
      <c r="Z28" s="759"/>
      <c r="AA28" s="728"/>
      <c r="AB28" s="729"/>
      <c r="AC28" s="729"/>
      <c r="AD28" s="729"/>
      <c r="AE28" s="729"/>
      <c r="AF28" s="728"/>
      <c r="AG28" s="729"/>
      <c r="AH28" s="729"/>
      <c r="AI28" s="729"/>
      <c r="AJ28" s="729"/>
      <c r="AK28" s="728"/>
      <c r="AL28" s="729"/>
      <c r="AM28" s="729"/>
      <c r="AN28" s="729"/>
      <c r="AO28" s="729"/>
      <c r="AP28" s="806"/>
      <c r="AQ28" s="188"/>
      <c r="AR28" s="188"/>
      <c r="AS28" s="222"/>
    </row>
    <row r="29" spans="1:45" ht="12" customHeight="1" x14ac:dyDescent="0.15">
      <c r="A29" s="67"/>
      <c r="B29" s="67"/>
      <c r="C29" s="747"/>
      <c r="D29" s="752"/>
      <c r="E29" s="753"/>
      <c r="F29" s="787"/>
      <c r="G29" s="787"/>
      <c r="H29" s="787"/>
      <c r="I29" s="787"/>
      <c r="J29" s="787"/>
      <c r="K29" s="787"/>
      <c r="L29" s="787"/>
      <c r="M29" s="744"/>
      <c r="N29" s="745"/>
      <c r="O29" s="746"/>
      <c r="P29" s="293" t="s">
        <v>74</v>
      </c>
      <c r="Q29" s="111" t="s">
        <v>271</v>
      </c>
      <c r="R29" s="828"/>
      <c r="S29" s="829"/>
      <c r="T29" s="756"/>
      <c r="U29" s="233"/>
      <c r="V29" s="730"/>
      <c r="W29" s="760"/>
      <c r="X29" s="760"/>
      <c r="Y29" s="760"/>
      <c r="Z29" s="760"/>
      <c r="AA29" s="730"/>
      <c r="AB29" s="731"/>
      <c r="AC29" s="731"/>
      <c r="AD29" s="731"/>
      <c r="AE29" s="731"/>
      <c r="AF29" s="730"/>
      <c r="AG29" s="731"/>
      <c r="AH29" s="731"/>
      <c r="AI29" s="731"/>
      <c r="AJ29" s="731"/>
      <c r="AK29" s="730"/>
      <c r="AL29" s="731"/>
      <c r="AM29" s="731"/>
      <c r="AN29" s="731"/>
      <c r="AO29" s="731"/>
      <c r="AP29" s="832"/>
      <c r="AQ29" s="188"/>
      <c r="AR29" s="188"/>
      <c r="AS29" s="222"/>
    </row>
    <row r="30" spans="1:45" ht="12" customHeight="1" x14ac:dyDescent="0.15">
      <c r="A30" s="67"/>
      <c r="B30" s="67"/>
      <c r="C30" s="747"/>
      <c r="D30" s="752"/>
      <c r="E30" s="753"/>
      <c r="F30" s="787"/>
      <c r="G30" s="787"/>
      <c r="H30" s="787"/>
      <c r="I30" s="787"/>
      <c r="J30" s="787"/>
      <c r="K30" s="787"/>
      <c r="L30" s="787"/>
      <c r="M30" s="744"/>
      <c r="N30" s="745"/>
      <c r="O30" s="746"/>
      <c r="P30" s="293" t="s">
        <v>75</v>
      </c>
      <c r="Q30" s="111" t="s">
        <v>270</v>
      </c>
      <c r="R30" s="828"/>
      <c r="S30" s="829"/>
      <c r="T30" s="757"/>
      <c r="U30" s="234"/>
      <c r="V30" s="730"/>
      <c r="W30" s="760"/>
      <c r="X30" s="760"/>
      <c r="Y30" s="760"/>
      <c r="Z30" s="760"/>
      <c r="AA30" s="730"/>
      <c r="AB30" s="731"/>
      <c r="AC30" s="731"/>
      <c r="AD30" s="731"/>
      <c r="AE30" s="731"/>
      <c r="AF30" s="730"/>
      <c r="AG30" s="731"/>
      <c r="AH30" s="731"/>
      <c r="AI30" s="731"/>
      <c r="AJ30" s="731"/>
      <c r="AK30" s="730"/>
      <c r="AL30" s="731"/>
      <c r="AM30" s="731"/>
      <c r="AN30" s="731"/>
      <c r="AO30" s="731"/>
      <c r="AP30" s="832"/>
      <c r="AQ30" s="188"/>
      <c r="AR30" s="188"/>
      <c r="AS30" s="222"/>
    </row>
    <row r="31" spans="1:45" ht="12" customHeight="1" x14ac:dyDescent="0.15">
      <c r="A31" s="67"/>
      <c r="B31" s="67"/>
      <c r="C31" s="732"/>
      <c r="D31" s="748"/>
      <c r="E31" s="749"/>
      <c r="F31" s="754"/>
      <c r="G31" s="754"/>
      <c r="H31" s="754"/>
      <c r="I31" s="754"/>
      <c r="J31" s="754"/>
      <c r="K31" s="754"/>
      <c r="L31" s="754"/>
      <c r="M31" s="734"/>
      <c r="N31" s="735"/>
      <c r="O31" s="736"/>
      <c r="P31" s="431" t="s">
        <v>74</v>
      </c>
      <c r="Q31" s="443" t="s">
        <v>271</v>
      </c>
      <c r="R31" s="740"/>
      <c r="S31" s="741"/>
      <c r="T31" s="756"/>
      <c r="U31" s="233"/>
      <c r="V31" s="726"/>
      <c r="W31" s="758"/>
      <c r="X31" s="758"/>
      <c r="Y31" s="758"/>
      <c r="Z31" s="758"/>
      <c r="AA31" s="726"/>
      <c r="AB31" s="727"/>
      <c r="AC31" s="727"/>
      <c r="AD31" s="727"/>
      <c r="AE31" s="727"/>
      <c r="AF31" s="726"/>
      <c r="AG31" s="727"/>
      <c r="AH31" s="727"/>
      <c r="AI31" s="727"/>
      <c r="AJ31" s="727"/>
      <c r="AK31" s="726"/>
      <c r="AL31" s="727"/>
      <c r="AM31" s="727"/>
      <c r="AN31" s="727"/>
      <c r="AO31" s="727"/>
      <c r="AP31" s="805"/>
      <c r="AQ31" s="188"/>
      <c r="AR31" s="188"/>
      <c r="AS31" s="222"/>
    </row>
    <row r="32" spans="1:45" ht="12" customHeight="1" x14ac:dyDescent="0.15">
      <c r="A32" s="67"/>
      <c r="B32" s="67"/>
      <c r="C32" s="733"/>
      <c r="D32" s="750"/>
      <c r="E32" s="751"/>
      <c r="F32" s="755"/>
      <c r="G32" s="755"/>
      <c r="H32" s="755"/>
      <c r="I32" s="755"/>
      <c r="J32" s="755"/>
      <c r="K32" s="755"/>
      <c r="L32" s="755"/>
      <c r="M32" s="737"/>
      <c r="N32" s="738"/>
      <c r="O32" s="739"/>
      <c r="P32" s="432" t="s">
        <v>75</v>
      </c>
      <c r="Q32" s="232" t="s">
        <v>270</v>
      </c>
      <c r="R32" s="742"/>
      <c r="S32" s="743"/>
      <c r="T32" s="757"/>
      <c r="U32" s="234"/>
      <c r="V32" s="728"/>
      <c r="W32" s="759"/>
      <c r="X32" s="759"/>
      <c r="Y32" s="759"/>
      <c r="Z32" s="759"/>
      <c r="AA32" s="728"/>
      <c r="AB32" s="729"/>
      <c r="AC32" s="729"/>
      <c r="AD32" s="729"/>
      <c r="AE32" s="729"/>
      <c r="AF32" s="728"/>
      <c r="AG32" s="729"/>
      <c r="AH32" s="729"/>
      <c r="AI32" s="729"/>
      <c r="AJ32" s="729"/>
      <c r="AK32" s="728"/>
      <c r="AL32" s="729"/>
      <c r="AM32" s="729"/>
      <c r="AN32" s="729"/>
      <c r="AO32" s="729"/>
      <c r="AP32" s="806"/>
      <c r="AQ32" s="188"/>
      <c r="AR32" s="188"/>
      <c r="AS32" s="222"/>
    </row>
    <row r="33" spans="1:45" ht="12" customHeight="1" x14ac:dyDescent="0.15">
      <c r="A33" s="67"/>
      <c r="B33" s="67"/>
      <c r="C33" s="747"/>
      <c r="D33" s="752"/>
      <c r="E33" s="753"/>
      <c r="F33" s="787"/>
      <c r="G33" s="787"/>
      <c r="H33" s="787"/>
      <c r="I33" s="787"/>
      <c r="J33" s="787"/>
      <c r="K33" s="787"/>
      <c r="L33" s="787"/>
      <c r="M33" s="744"/>
      <c r="N33" s="745"/>
      <c r="O33" s="746"/>
      <c r="P33" s="293" t="s">
        <v>74</v>
      </c>
      <c r="Q33" s="111" t="s">
        <v>271</v>
      </c>
      <c r="R33" s="828"/>
      <c r="S33" s="829"/>
      <c r="T33" s="756"/>
      <c r="U33" s="233"/>
      <c r="V33" s="730"/>
      <c r="W33" s="760"/>
      <c r="X33" s="760"/>
      <c r="Y33" s="760"/>
      <c r="Z33" s="760"/>
      <c r="AA33" s="730"/>
      <c r="AB33" s="731"/>
      <c r="AC33" s="731"/>
      <c r="AD33" s="731"/>
      <c r="AE33" s="731"/>
      <c r="AF33" s="730"/>
      <c r="AG33" s="731"/>
      <c r="AH33" s="731"/>
      <c r="AI33" s="731"/>
      <c r="AJ33" s="731"/>
      <c r="AK33" s="730"/>
      <c r="AL33" s="731"/>
      <c r="AM33" s="731"/>
      <c r="AN33" s="731"/>
      <c r="AO33" s="731"/>
      <c r="AP33" s="832"/>
      <c r="AQ33" s="188"/>
      <c r="AR33" s="188"/>
      <c r="AS33" s="222"/>
    </row>
    <row r="34" spans="1:45" ht="12" customHeight="1" x14ac:dyDescent="0.15">
      <c r="A34" s="67"/>
      <c r="B34" s="67"/>
      <c r="C34" s="747"/>
      <c r="D34" s="752"/>
      <c r="E34" s="753"/>
      <c r="F34" s="787"/>
      <c r="G34" s="787"/>
      <c r="H34" s="787"/>
      <c r="I34" s="787"/>
      <c r="J34" s="787"/>
      <c r="K34" s="787"/>
      <c r="L34" s="787"/>
      <c r="M34" s="744"/>
      <c r="N34" s="745"/>
      <c r="O34" s="746"/>
      <c r="P34" s="293" t="s">
        <v>75</v>
      </c>
      <c r="Q34" s="111" t="s">
        <v>270</v>
      </c>
      <c r="R34" s="828"/>
      <c r="S34" s="829"/>
      <c r="T34" s="757"/>
      <c r="U34" s="234"/>
      <c r="V34" s="730"/>
      <c r="W34" s="760"/>
      <c r="X34" s="760"/>
      <c r="Y34" s="760"/>
      <c r="Z34" s="760"/>
      <c r="AA34" s="730"/>
      <c r="AB34" s="731"/>
      <c r="AC34" s="731"/>
      <c r="AD34" s="731"/>
      <c r="AE34" s="731"/>
      <c r="AF34" s="730"/>
      <c r="AG34" s="731"/>
      <c r="AH34" s="731"/>
      <c r="AI34" s="731"/>
      <c r="AJ34" s="731"/>
      <c r="AK34" s="730"/>
      <c r="AL34" s="731"/>
      <c r="AM34" s="731"/>
      <c r="AN34" s="731"/>
      <c r="AO34" s="731"/>
      <c r="AP34" s="832"/>
      <c r="AQ34" s="188"/>
      <c r="AR34" s="188"/>
      <c r="AS34" s="222"/>
    </row>
    <row r="35" spans="1:45" ht="12" customHeight="1" x14ac:dyDescent="0.15">
      <c r="A35" s="67"/>
      <c r="B35" s="67"/>
      <c r="C35" s="732"/>
      <c r="D35" s="748"/>
      <c r="E35" s="749"/>
      <c r="F35" s="754"/>
      <c r="G35" s="754"/>
      <c r="H35" s="754"/>
      <c r="I35" s="754"/>
      <c r="J35" s="754"/>
      <c r="K35" s="754"/>
      <c r="L35" s="754"/>
      <c r="M35" s="734"/>
      <c r="N35" s="735"/>
      <c r="O35" s="736"/>
      <c r="P35" s="431" t="s">
        <v>74</v>
      </c>
      <c r="Q35" s="443" t="s">
        <v>271</v>
      </c>
      <c r="R35" s="740"/>
      <c r="S35" s="741"/>
      <c r="T35" s="756"/>
      <c r="U35" s="233"/>
      <c r="V35" s="726"/>
      <c r="W35" s="758"/>
      <c r="X35" s="758"/>
      <c r="Y35" s="758"/>
      <c r="Z35" s="758"/>
      <c r="AA35" s="726"/>
      <c r="AB35" s="727"/>
      <c r="AC35" s="727"/>
      <c r="AD35" s="727"/>
      <c r="AE35" s="727"/>
      <c r="AF35" s="726"/>
      <c r="AG35" s="727"/>
      <c r="AH35" s="727"/>
      <c r="AI35" s="727"/>
      <c r="AJ35" s="727"/>
      <c r="AK35" s="726"/>
      <c r="AL35" s="727"/>
      <c r="AM35" s="727"/>
      <c r="AN35" s="727"/>
      <c r="AO35" s="727"/>
      <c r="AP35" s="805"/>
      <c r="AQ35" s="188"/>
      <c r="AR35" s="188"/>
      <c r="AS35" s="222"/>
    </row>
    <row r="36" spans="1:45" ht="12" customHeight="1" x14ac:dyDescent="0.15">
      <c r="A36" s="67"/>
      <c r="B36" s="67"/>
      <c r="C36" s="733"/>
      <c r="D36" s="750"/>
      <c r="E36" s="751"/>
      <c r="F36" s="755"/>
      <c r="G36" s="755"/>
      <c r="H36" s="755"/>
      <c r="I36" s="755"/>
      <c r="J36" s="755"/>
      <c r="K36" s="755"/>
      <c r="L36" s="755"/>
      <c r="M36" s="737"/>
      <c r="N36" s="738"/>
      <c r="O36" s="739"/>
      <c r="P36" s="432" t="s">
        <v>75</v>
      </c>
      <c r="Q36" s="232" t="s">
        <v>270</v>
      </c>
      <c r="R36" s="742"/>
      <c r="S36" s="743"/>
      <c r="T36" s="757"/>
      <c r="U36" s="234"/>
      <c r="V36" s="728"/>
      <c r="W36" s="759"/>
      <c r="X36" s="759"/>
      <c r="Y36" s="759"/>
      <c r="Z36" s="759"/>
      <c r="AA36" s="728"/>
      <c r="AB36" s="729"/>
      <c r="AC36" s="729"/>
      <c r="AD36" s="729"/>
      <c r="AE36" s="729"/>
      <c r="AF36" s="728"/>
      <c r="AG36" s="729"/>
      <c r="AH36" s="729"/>
      <c r="AI36" s="729"/>
      <c r="AJ36" s="729"/>
      <c r="AK36" s="728"/>
      <c r="AL36" s="729"/>
      <c r="AM36" s="729"/>
      <c r="AN36" s="729"/>
      <c r="AO36" s="729"/>
      <c r="AP36" s="806"/>
      <c r="AQ36" s="188"/>
      <c r="AR36" s="188"/>
      <c r="AS36" s="222"/>
    </row>
    <row r="37" spans="1:45" ht="12" customHeight="1" x14ac:dyDescent="0.15">
      <c r="A37" s="67"/>
      <c r="B37" s="67"/>
      <c r="C37" s="747"/>
      <c r="D37" s="752"/>
      <c r="E37" s="753"/>
      <c r="F37" s="787"/>
      <c r="G37" s="787"/>
      <c r="H37" s="787"/>
      <c r="I37" s="787"/>
      <c r="J37" s="787"/>
      <c r="K37" s="787"/>
      <c r="L37" s="787"/>
      <c r="M37" s="744"/>
      <c r="N37" s="745"/>
      <c r="O37" s="746"/>
      <c r="P37" s="293" t="s">
        <v>74</v>
      </c>
      <c r="Q37" s="111" t="s">
        <v>270</v>
      </c>
      <c r="R37" s="828"/>
      <c r="S37" s="829"/>
      <c r="T37" s="756"/>
      <c r="U37" s="233"/>
      <c r="V37" s="730"/>
      <c r="W37" s="760"/>
      <c r="X37" s="760"/>
      <c r="Y37" s="760"/>
      <c r="Z37" s="760"/>
      <c r="AA37" s="730"/>
      <c r="AB37" s="731"/>
      <c r="AC37" s="731"/>
      <c r="AD37" s="731"/>
      <c r="AE37" s="731"/>
      <c r="AF37" s="730"/>
      <c r="AG37" s="731"/>
      <c r="AH37" s="731"/>
      <c r="AI37" s="731"/>
      <c r="AJ37" s="731"/>
      <c r="AK37" s="730"/>
      <c r="AL37" s="731"/>
      <c r="AM37" s="731"/>
      <c r="AN37" s="731"/>
      <c r="AO37" s="731"/>
      <c r="AP37" s="832"/>
      <c r="AQ37" s="235"/>
      <c r="AR37" s="188"/>
      <c r="AS37" s="222"/>
    </row>
    <row r="38" spans="1:45" ht="12" customHeight="1" x14ac:dyDescent="0.15">
      <c r="A38" s="67"/>
      <c r="B38" s="67"/>
      <c r="C38" s="747"/>
      <c r="D38" s="752"/>
      <c r="E38" s="753"/>
      <c r="F38" s="787"/>
      <c r="G38" s="787"/>
      <c r="H38" s="787"/>
      <c r="I38" s="787"/>
      <c r="J38" s="787"/>
      <c r="K38" s="787"/>
      <c r="L38" s="787"/>
      <c r="M38" s="744"/>
      <c r="N38" s="745"/>
      <c r="O38" s="746"/>
      <c r="P38" s="293" t="s">
        <v>75</v>
      </c>
      <c r="Q38" s="111" t="s">
        <v>271</v>
      </c>
      <c r="R38" s="828"/>
      <c r="S38" s="829"/>
      <c r="T38" s="757"/>
      <c r="U38" s="234"/>
      <c r="V38" s="730"/>
      <c r="W38" s="760"/>
      <c r="X38" s="760"/>
      <c r="Y38" s="760"/>
      <c r="Z38" s="760"/>
      <c r="AA38" s="730"/>
      <c r="AB38" s="731"/>
      <c r="AC38" s="731"/>
      <c r="AD38" s="731"/>
      <c r="AE38" s="731"/>
      <c r="AF38" s="730"/>
      <c r="AG38" s="731"/>
      <c r="AH38" s="731"/>
      <c r="AI38" s="731"/>
      <c r="AJ38" s="731"/>
      <c r="AK38" s="730"/>
      <c r="AL38" s="731"/>
      <c r="AM38" s="731"/>
      <c r="AN38" s="731"/>
      <c r="AO38" s="731"/>
      <c r="AP38" s="832"/>
      <c r="AQ38" s="235"/>
      <c r="AR38" s="188"/>
      <c r="AS38" s="222"/>
    </row>
    <row r="39" spans="1:45" ht="12" customHeight="1" x14ac:dyDescent="0.15">
      <c r="A39" s="67"/>
      <c r="B39" s="67"/>
      <c r="C39" s="732"/>
      <c r="D39" s="748"/>
      <c r="E39" s="749"/>
      <c r="F39" s="754"/>
      <c r="G39" s="754"/>
      <c r="H39" s="754"/>
      <c r="I39" s="754"/>
      <c r="J39" s="754"/>
      <c r="K39" s="754"/>
      <c r="L39" s="754"/>
      <c r="M39" s="734"/>
      <c r="N39" s="735"/>
      <c r="O39" s="736"/>
      <c r="P39" s="431" t="s">
        <v>74</v>
      </c>
      <c r="Q39" s="443" t="s">
        <v>270</v>
      </c>
      <c r="R39" s="740"/>
      <c r="S39" s="741"/>
      <c r="T39" s="756"/>
      <c r="U39" s="233"/>
      <c r="V39" s="726"/>
      <c r="W39" s="758"/>
      <c r="X39" s="758"/>
      <c r="Y39" s="758"/>
      <c r="Z39" s="758"/>
      <c r="AA39" s="726"/>
      <c r="AB39" s="727"/>
      <c r="AC39" s="727"/>
      <c r="AD39" s="727"/>
      <c r="AE39" s="727"/>
      <c r="AF39" s="726"/>
      <c r="AG39" s="727"/>
      <c r="AH39" s="727"/>
      <c r="AI39" s="727"/>
      <c r="AJ39" s="727"/>
      <c r="AK39" s="726"/>
      <c r="AL39" s="727"/>
      <c r="AM39" s="727"/>
      <c r="AN39" s="727"/>
      <c r="AO39" s="727"/>
      <c r="AP39" s="805"/>
      <c r="AQ39" s="188"/>
      <c r="AR39" s="188"/>
      <c r="AS39" s="222"/>
    </row>
    <row r="40" spans="1:45" ht="12" customHeight="1" thickBot="1" x14ac:dyDescent="0.2">
      <c r="A40" s="67"/>
      <c r="B40" s="67"/>
      <c r="C40" s="733"/>
      <c r="D40" s="750"/>
      <c r="E40" s="751"/>
      <c r="F40" s="755"/>
      <c r="G40" s="755"/>
      <c r="H40" s="755"/>
      <c r="I40" s="755"/>
      <c r="J40" s="755"/>
      <c r="K40" s="755"/>
      <c r="L40" s="755"/>
      <c r="M40" s="737"/>
      <c r="N40" s="738"/>
      <c r="O40" s="739"/>
      <c r="P40" s="432" t="s">
        <v>75</v>
      </c>
      <c r="Q40" s="232" t="s">
        <v>270</v>
      </c>
      <c r="R40" s="742"/>
      <c r="S40" s="743"/>
      <c r="T40" s="757"/>
      <c r="U40" s="234"/>
      <c r="V40" s="730"/>
      <c r="W40" s="760"/>
      <c r="X40" s="760"/>
      <c r="Y40" s="760"/>
      <c r="Z40" s="760"/>
      <c r="AA40" s="730"/>
      <c r="AB40" s="731"/>
      <c r="AC40" s="731"/>
      <c r="AD40" s="731"/>
      <c r="AE40" s="731"/>
      <c r="AF40" s="730"/>
      <c r="AG40" s="731"/>
      <c r="AH40" s="731"/>
      <c r="AI40" s="731"/>
      <c r="AJ40" s="731"/>
      <c r="AK40" s="728"/>
      <c r="AL40" s="729"/>
      <c r="AM40" s="729"/>
      <c r="AN40" s="729"/>
      <c r="AO40" s="729"/>
      <c r="AP40" s="806"/>
      <c r="AQ40" s="188"/>
      <c r="AR40" s="188"/>
      <c r="AS40" s="222"/>
    </row>
    <row r="41" spans="1:45" ht="24.75" customHeight="1" thickBot="1" x14ac:dyDescent="0.2">
      <c r="A41" s="67"/>
      <c r="B41" s="67"/>
      <c r="C41" s="236" t="s">
        <v>188</v>
      </c>
      <c r="D41" s="815"/>
      <c r="E41" s="816"/>
      <c r="F41" s="815"/>
      <c r="G41" s="954"/>
      <c r="H41" s="954"/>
      <c r="I41" s="954"/>
      <c r="J41" s="954"/>
      <c r="K41" s="954"/>
      <c r="L41" s="816"/>
      <c r="M41" s="952"/>
      <c r="N41" s="920"/>
      <c r="O41" s="953"/>
      <c r="P41" s="815"/>
      <c r="Q41" s="816"/>
      <c r="R41" s="815"/>
      <c r="S41" s="816"/>
      <c r="T41" s="919"/>
      <c r="U41" s="920"/>
      <c r="V41" s="923">
        <f>SUM(V12:Z40)</f>
        <v>14340000</v>
      </c>
      <c r="W41" s="923"/>
      <c r="X41" s="923"/>
      <c r="Y41" s="923"/>
      <c r="Z41" s="923"/>
      <c r="AA41" s="923">
        <f>SUM(AA12:AE40)</f>
        <v>610000</v>
      </c>
      <c r="AB41" s="923"/>
      <c r="AC41" s="923"/>
      <c r="AD41" s="923"/>
      <c r="AE41" s="923"/>
      <c r="AF41" s="923">
        <f>SUM(AF12:AJ40)</f>
        <v>0</v>
      </c>
      <c r="AG41" s="923"/>
      <c r="AH41" s="923"/>
      <c r="AI41" s="923"/>
      <c r="AJ41" s="923"/>
      <c r="AK41" s="921">
        <f>SUM(AK12:AP40)</f>
        <v>1300000</v>
      </c>
      <c r="AL41" s="921"/>
      <c r="AM41" s="921"/>
      <c r="AN41" s="921"/>
      <c r="AO41" s="921"/>
      <c r="AP41" s="922"/>
      <c r="AQ41" s="188"/>
      <c r="AR41" s="188"/>
      <c r="AS41" s="222"/>
    </row>
    <row r="42" spans="1:45" ht="22.5" customHeight="1" thickBot="1" x14ac:dyDescent="0.2">
      <c r="A42" s="67"/>
      <c r="B42" s="67"/>
      <c r="C42" s="411" t="s">
        <v>165</v>
      </c>
      <c r="D42" s="237"/>
      <c r="E42" s="237"/>
      <c r="F42" s="237"/>
      <c r="G42" s="238"/>
      <c r="H42" s="188"/>
      <c r="I42" s="188"/>
      <c r="J42" s="188"/>
      <c r="K42" s="188"/>
      <c r="L42" s="188"/>
      <c r="M42" s="188"/>
      <c r="N42" s="188"/>
      <c r="O42" s="188"/>
      <c r="P42" s="188"/>
      <c r="Q42" s="188"/>
      <c r="R42" s="188"/>
      <c r="S42" s="188"/>
      <c r="T42" s="239"/>
      <c r="U42" s="188"/>
      <c r="V42" s="239"/>
      <c r="W42" s="239"/>
      <c r="X42" s="239"/>
      <c r="Y42" s="239"/>
      <c r="Z42" s="188"/>
      <c r="AA42" s="188"/>
      <c r="AB42" s="188"/>
      <c r="AC42" s="188"/>
      <c r="AD42" s="188"/>
      <c r="AE42" s="188"/>
      <c r="AF42" s="188"/>
      <c r="AG42" s="188"/>
      <c r="AH42" s="188"/>
      <c r="AI42" s="188"/>
      <c r="AJ42" s="188"/>
      <c r="AK42" s="240"/>
      <c r="AL42" s="240"/>
      <c r="AM42" s="240"/>
      <c r="AN42" s="240"/>
      <c r="AO42" s="240"/>
      <c r="AP42" s="188"/>
      <c r="AQ42" s="188"/>
      <c r="AR42" s="188"/>
      <c r="AS42" s="222"/>
    </row>
    <row r="43" spans="1:45" ht="13.5" customHeight="1" x14ac:dyDescent="0.15">
      <c r="A43" s="67"/>
      <c r="B43" s="67"/>
      <c r="C43" s="901" t="s">
        <v>310</v>
      </c>
      <c r="D43" s="902"/>
      <c r="E43" s="902"/>
      <c r="F43" s="902"/>
      <c r="G43" s="902"/>
      <c r="H43" s="902"/>
      <c r="I43" s="765" t="s">
        <v>76</v>
      </c>
      <c r="J43" s="769"/>
      <c r="K43" s="766"/>
      <c r="L43" s="765" t="s">
        <v>77</v>
      </c>
      <c r="M43" s="766"/>
      <c r="N43" s="918" t="s">
        <v>311</v>
      </c>
      <c r="O43" s="918"/>
      <c r="P43" s="918"/>
      <c r="Q43" s="918"/>
      <c r="R43" s="918"/>
      <c r="S43" s="918"/>
      <c r="T43" s="918"/>
      <c r="U43" s="241"/>
      <c r="V43" s="958" t="s">
        <v>334</v>
      </c>
      <c r="W43" s="958"/>
      <c r="X43" s="958"/>
      <c r="Y43" s="958"/>
      <c r="Z43" s="958"/>
      <c r="AA43" s="958"/>
      <c r="AB43" s="958"/>
      <c r="AC43" s="242"/>
      <c r="AD43" s="188"/>
      <c r="AE43" s="188"/>
      <c r="AF43" s="188"/>
      <c r="AG43" s="188"/>
      <c r="AH43" s="188"/>
      <c r="AI43" s="188"/>
      <c r="AJ43" s="188"/>
      <c r="AK43" s="188"/>
      <c r="AL43" s="188"/>
      <c r="AM43" s="188"/>
      <c r="AN43" s="188"/>
      <c r="AO43" s="188"/>
      <c r="AP43" s="188"/>
      <c r="AQ43" s="188"/>
      <c r="AR43" s="188"/>
      <c r="AS43" s="222"/>
    </row>
    <row r="44" spans="1:45" ht="13.5" customHeight="1" x14ac:dyDescent="0.15">
      <c r="A44" s="67"/>
      <c r="B44" s="67"/>
      <c r="C44" s="903"/>
      <c r="D44" s="904"/>
      <c r="E44" s="904"/>
      <c r="F44" s="904"/>
      <c r="G44" s="904"/>
      <c r="H44" s="904"/>
      <c r="I44" s="812"/>
      <c r="J44" s="770"/>
      <c r="K44" s="813"/>
      <c r="L44" s="812" t="s">
        <v>78</v>
      </c>
      <c r="M44" s="813"/>
      <c r="N44" s="310" t="s">
        <v>79</v>
      </c>
      <c r="O44" s="933" t="s">
        <v>80</v>
      </c>
      <c r="P44" s="915"/>
      <c r="Q44" s="915"/>
      <c r="R44" s="934"/>
      <c r="S44" s="915" t="s">
        <v>81</v>
      </c>
      <c r="T44" s="915"/>
      <c r="U44" s="243"/>
      <c r="V44" s="959"/>
      <c r="W44" s="959"/>
      <c r="X44" s="959"/>
      <c r="Y44" s="959"/>
      <c r="Z44" s="959"/>
      <c r="AA44" s="959"/>
      <c r="AB44" s="959"/>
      <c r="AC44" s="244"/>
      <c r="AD44" s="188"/>
      <c r="AE44" s="188"/>
      <c r="AF44" s="188"/>
      <c r="AG44" s="188"/>
      <c r="AH44" s="188"/>
      <c r="AI44" s="188"/>
      <c r="AJ44" s="188"/>
      <c r="AK44" s="188"/>
      <c r="AL44" s="188"/>
      <c r="AM44" s="188"/>
      <c r="AN44" s="188"/>
      <c r="AO44" s="188"/>
      <c r="AP44" s="188"/>
      <c r="AQ44" s="188"/>
      <c r="AR44" s="188"/>
      <c r="AS44" s="222"/>
    </row>
    <row r="45" spans="1:45" ht="10.5" customHeight="1" x14ac:dyDescent="0.15">
      <c r="A45" s="67"/>
      <c r="B45" s="67"/>
      <c r="C45" s="732"/>
      <c r="D45" s="948"/>
      <c r="E45" s="948"/>
      <c r="F45" s="948"/>
      <c r="G45" s="948"/>
      <c r="H45" s="948"/>
      <c r="I45" s="245"/>
      <c r="J45" s="246"/>
      <c r="K45" s="247" t="s">
        <v>82</v>
      </c>
      <c r="L45" s="228"/>
      <c r="M45" s="248" t="s">
        <v>83</v>
      </c>
      <c r="N45" s="249" t="s">
        <v>84</v>
      </c>
      <c r="O45" s="228"/>
      <c r="P45" s="309"/>
      <c r="Q45" s="309"/>
      <c r="R45" s="250" t="s">
        <v>85</v>
      </c>
      <c r="S45" s="309"/>
      <c r="T45" s="249" t="s">
        <v>218</v>
      </c>
      <c r="U45" s="251"/>
      <c r="V45" s="309"/>
      <c r="W45" s="409"/>
      <c r="X45" s="309"/>
      <c r="Y45" s="309"/>
      <c r="Z45" s="309"/>
      <c r="AA45" s="309"/>
      <c r="AB45" s="929" t="s">
        <v>66</v>
      </c>
      <c r="AC45" s="930"/>
      <c r="AD45" s="188"/>
      <c r="AE45" s="188"/>
      <c r="AF45" s="188"/>
      <c r="AG45" s="188"/>
      <c r="AH45" s="188"/>
      <c r="AI45" s="188"/>
      <c r="AJ45" s="188"/>
      <c r="AK45" s="188"/>
      <c r="AL45" s="188"/>
      <c r="AM45" s="188"/>
      <c r="AN45" s="188"/>
      <c r="AO45" s="188"/>
      <c r="AP45" s="188"/>
      <c r="AQ45" s="188"/>
      <c r="AR45" s="188"/>
      <c r="AS45" s="222"/>
    </row>
    <row r="46" spans="1:45" ht="13.5" customHeight="1" x14ac:dyDescent="0.15">
      <c r="A46" s="67"/>
      <c r="B46" s="67"/>
      <c r="C46" s="733"/>
      <c r="D46" s="949"/>
      <c r="E46" s="949"/>
      <c r="F46" s="949"/>
      <c r="G46" s="949"/>
      <c r="H46" s="949"/>
      <c r="I46" s="926"/>
      <c r="J46" s="927"/>
      <c r="K46" s="928"/>
      <c r="L46" s="931"/>
      <c r="M46" s="932"/>
      <c r="N46" s="406"/>
      <c r="O46" s="728"/>
      <c r="P46" s="729"/>
      <c r="Q46" s="729"/>
      <c r="R46" s="935"/>
      <c r="S46" s="729">
        <f>N46+Q46</f>
        <v>0</v>
      </c>
      <c r="T46" s="729"/>
      <c r="U46" s="728"/>
      <c r="V46" s="729"/>
      <c r="W46" s="729"/>
      <c r="X46" s="729"/>
      <c r="Y46" s="729"/>
      <c r="Z46" s="729"/>
      <c r="AA46" s="729"/>
      <c r="AB46" s="729"/>
      <c r="AC46" s="806"/>
      <c r="AD46" s="188"/>
      <c r="AE46" s="188"/>
      <c r="AF46" s="188"/>
      <c r="AG46" s="188"/>
      <c r="AH46" s="188"/>
      <c r="AI46" s="188"/>
      <c r="AJ46" s="188"/>
      <c r="AK46" s="188"/>
      <c r="AL46" s="188"/>
      <c r="AM46" s="188"/>
      <c r="AN46" s="188"/>
      <c r="AO46" s="188"/>
      <c r="AP46" s="188"/>
      <c r="AQ46" s="188"/>
      <c r="AR46" s="188"/>
      <c r="AS46" s="222"/>
    </row>
    <row r="47" spans="1:45" ht="18.75" customHeight="1" thickBot="1" x14ac:dyDescent="0.2">
      <c r="A47" s="67"/>
      <c r="B47" s="67"/>
      <c r="C47" s="883"/>
      <c r="D47" s="884"/>
      <c r="E47" s="884"/>
      <c r="F47" s="884"/>
      <c r="G47" s="884"/>
      <c r="H47" s="884"/>
      <c r="I47" s="907"/>
      <c r="J47" s="908"/>
      <c r="K47" s="909"/>
      <c r="L47" s="895"/>
      <c r="M47" s="896"/>
      <c r="N47" s="407"/>
      <c r="O47" s="873"/>
      <c r="P47" s="874"/>
      <c r="Q47" s="874"/>
      <c r="R47" s="881"/>
      <c r="S47" s="727">
        <f>N47+Q47</f>
        <v>0</v>
      </c>
      <c r="T47" s="727"/>
      <c r="U47" s="873"/>
      <c r="V47" s="874"/>
      <c r="W47" s="874"/>
      <c r="X47" s="874"/>
      <c r="Y47" s="874"/>
      <c r="Z47" s="874"/>
      <c r="AA47" s="874"/>
      <c r="AB47" s="874"/>
      <c r="AC47" s="875"/>
      <c r="AD47" s="188"/>
      <c r="AE47" s="188"/>
      <c r="AF47" s="188"/>
      <c r="AG47" s="188"/>
      <c r="AH47" s="188"/>
      <c r="AI47" s="188"/>
      <c r="AJ47" s="188"/>
      <c r="AK47" s="188"/>
      <c r="AL47" s="188"/>
      <c r="AM47" s="188"/>
      <c r="AN47" s="188"/>
      <c r="AO47" s="188"/>
      <c r="AP47" s="188"/>
      <c r="AQ47" s="188"/>
      <c r="AR47" s="188"/>
      <c r="AS47" s="222"/>
    </row>
    <row r="48" spans="1:45" ht="21.75" customHeight="1" thickBot="1" x14ac:dyDescent="0.2">
      <c r="A48" s="67"/>
      <c r="B48" s="67"/>
      <c r="C48" s="885" t="s">
        <v>86</v>
      </c>
      <c r="D48" s="886"/>
      <c r="E48" s="886"/>
      <c r="F48" s="886"/>
      <c r="G48" s="886"/>
      <c r="H48" s="897" t="s">
        <v>335</v>
      </c>
      <c r="I48" s="898"/>
      <c r="J48" s="882" t="str">
        <f>IF(OR(BA60=0,LEN(BA60)-2&lt;=0),"",LEFT(BA60,LEN(BA60)-2))</f>
        <v/>
      </c>
      <c r="K48" s="882"/>
      <c r="L48" s="327" t="str">
        <f>IF(OR(BA60=0,LEN(BA60)-1&lt;=0),"",MID(BA60,LEN(BA60)-1,1))</f>
        <v/>
      </c>
      <c r="M48" s="327" t="str">
        <f>IF(BA60&lt;&gt;0,RIGHT(BA60,1),"")</f>
        <v/>
      </c>
      <c r="N48" s="408">
        <f>SUM(N46:N47)</f>
        <v>0</v>
      </c>
      <c r="O48" s="916">
        <f>SUM(O46:R47)</f>
        <v>0</v>
      </c>
      <c r="P48" s="917"/>
      <c r="Q48" s="917"/>
      <c r="R48" s="917"/>
      <c r="S48" s="924">
        <f>SUM(S46:T47)</f>
        <v>0</v>
      </c>
      <c r="T48" s="925"/>
      <c r="U48" s="871" t="str">
        <f>IF(OR(BB60=0,LEN(BB60)-4&lt;=0),"",LEFT(BB60,LEN(BB60)-5))</f>
        <v/>
      </c>
      <c r="V48" s="872"/>
      <c r="W48" s="328" t="str">
        <f>IF(OR(BB60=0,LEN(BB60)-4&lt;=0),"",MID(BB60,LEN(BB60)-4,1))</f>
        <v/>
      </c>
      <c r="X48" s="328" t="str">
        <f>IF(OR(BB60=0,LEN(BB60)-3&lt;=0),"",MID(BB60,LEN(BB60)-3,1))</f>
        <v/>
      </c>
      <c r="Y48" s="328" t="str">
        <f>IF(OR(BB60=0,LEN(BB60)-2&lt;=0),"",MID(BB60,LEN(BB60)-2,1))</f>
        <v/>
      </c>
      <c r="Z48" s="867" t="str">
        <f>IF(OR(BB60=0,LEN(BB60)-1&lt;=0),"",MID(BB60,LEN(BB60)-1,1))</f>
        <v/>
      </c>
      <c r="AA48" s="880"/>
      <c r="AB48" s="867" t="str">
        <f>IF(BB60&lt;&gt;0,RIGHT(BB60,1),"")</f>
        <v/>
      </c>
      <c r="AC48" s="868"/>
      <c r="AD48" s="188"/>
      <c r="AE48" s="188"/>
      <c r="AF48" s="188"/>
      <c r="AG48" s="188"/>
      <c r="AH48" s="188"/>
      <c r="AI48" s="188"/>
      <c r="AJ48" s="188"/>
      <c r="AK48" s="188"/>
      <c r="AL48" s="188"/>
      <c r="AM48" s="188"/>
      <c r="AN48" s="188"/>
      <c r="AO48" s="188"/>
      <c r="AP48" s="188"/>
      <c r="AQ48" s="188"/>
      <c r="AR48" s="188"/>
      <c r="AS48" s="222"/>
    </row>
    <row r="49" spans="1:54" ht="23.25" customHeight="1" thickBot="1" x14ac:dyDescent="0.2">
      <c r="A49" s="67"/>
      <c r="B49" s="67"/>
      <c r="C49" s="411" t="s">
        <v>166</v>
      </c>
      <c r="D49" s="237"/>
      <c r="E49" s="237"/>
      <c r="F49" s="237"/>
      <c r="G49" s="238"/>
      <c r="H49" s="188"/>
      <c r="I49" s="188"/>
      <c r="J49" s="188"/>
      <c r="K49" s="188"/>
      <c r="L49" s="188"/>
      <c r="M49" s="188"/>
      <c r="N49" s="770"/>
      <c r="O49" s="770"/>
      <c r="P49" s="188"/>
      <c r="Q49" s="944"/>
      <c r="R49" s="944"/>
      <c r="S49" s="188"/>
      <c r="T49" s="311"/>
      <c r="U49" s="188"/>
      <c r="V49" s="188"/>
      <c r="W49" s="188"/>
      <c r="X49" s="188"/>
      <c r="Y49" s="188"/>
      <c r="Z49" s="188"/>
      <c r="AA49" s="188"/>
      <c r="AB49" s="188"/>
      <c r="AC49" s="188"/>
      <c r="AD49" s="188"/>
      <c r="AE49" s="188"/>
      <c r="AF49" s="188"/>
      <c r="AG49" s="188"/>
      <c r="AH49" s="188"/>
      <c r="AI49" s="188"/>
      <c r="AJ49" s="188"/>
      <c r="AK49" s="188"/>
      <c r="AL49" s="188"/>
      <c r="AM49" s="188"/>
      <c r="AN49" s="188"/>
      <c r="AO49" s="188"/>
      <c r="AP49" s="188"/>
      <c r="AQ49" s="188"/>
      <c r="AR49" s="188"/>
      <c r="AS49" s="222"/>
    </row>
    <row r="50" spans="1:54" ht="12.75" customHeight="1" x14ac:dyDescent="0.15">
      <c r="A50" s="67"/>
      <c r="B50" s="67"/>
      <c r="C50" s="901" t="s">
        <v>310</v>
      </c>
      <c r="D50" s="902"/>
      <c r="E50" s="902"/>
      <c r="F50" s="902"/>
      <c r="G50" s="902"/>
      <c r="H50" s="887" t="s">
        <v>87</v>
      </c>
      <c r="I50" s="888"/>
      <c r="J50" s="891" t="s">
        <v>88</v>
      </c>
      <c r="K50" s="892"/>
      <c r="L50" s="899" t="s">
        <v>299</v>
      </c>
      <c r="M50" s="900"/>
      <c r="N50" s="918" t="s">
        <v>312</v>
      </c>
      <c r="O50" s="918"/>
      <c r="P50" s="918"/>
      <c r="Q50" s="918"/>
      <c r="R50" s="918"/>
      <c r="S50" s="918"/>
      <c r="T50" s="918"/>
      <c r="U50" s="936" t="s">
        <v>298</v>
      </c>
      <c r="V50" s="937"/>
      <c r="W50" s="937"/>
      <c r="X50" s="937"/>
      <c r="Y50" s="937"/>
      <c r="Z50" s="937"/>
      <c r="AA50" s="937"/>
      <c r="AB50" s="940" t="s">
        <v>297</v>
      </c>
      <c r="AC50" s="941"/>
      <c r="AD50" s="188"/>
      <c r="AE50" s="188"/>
      <c r="AF50" s="188"/>
      <c r="AG50" s="188"/>
      <c r="AH50" s="188"/>
      <c r="AI50" s="188"/>
      <c r="AJ50" s="188"/>
      <c r="AK50" s="188"/>
      <c r="AL50" s="188"/>
      <c r="AM50" s="188"/>
      <c r="AN50" s="188"/>
      <c r="AO50" s="188"/>
      <c r="AP50" s="188"/>
      <c r="AQ50" s="188"/>
      <c r="AR50" s="188"/>
      <c r="AS50" s="222"/>
    </row>
    <row r="51" spans="1:54" ht="11.25" customHeight="1" thickBot="1" x14ac:dyDescent="0.2">
      <c r="A51" s="67"/>
      <c r="B51" s="67"/>
      <c r="C51" s="903"/>
      <c r="D51" s="904"/>
      <c r="E51" s="904"/>
      <c r="F51" s="904"/>
      <c r="G51" s="904"/>
      <c r="H51" s="889"/>
      <c r="I51" s="890"/>
      <c r="J51" s="893"/>
      <c r="K51" s="894"/>
      <c r="L51" s="905" t="s">
        <v>300</v>
      </c>
      <c r="M51" s="906"/>
      <c r="N51" s="310" t="s">
        <v>89</v>
      </c>
      <c r="O51" s="945" t="s">
        <v>90</v>
      </c>
      <c r="P51" s="946"/>
      <c r="Q51" s="946"/>
      <c r="R51" s="947"/>
      <c r="S51" s="915" t="s">
        <v>91</v>
      </c>
      <c r="T51" s="915"/>
      <c r="U51" s="938"/>
      <c r="V51" s="939"/>
      <c r="W51" s="939"/>
      <c r="X51" s="939"/>
      <c r="Y51" s="939"/>
      <c r="Z51" s="939"/>
      <c r="AA51" s="939"/>
      <c r="AB51" s="942"/>
      <c r="AC51" s="943"/>
      <c r="AD51" s="188"/>
      <c r="AE51" s="188"/>
      <c r="AF51" s="188"/>
      <c r="AG51" s="188"/>
      <c r="AH51" s="188"/>
      <c r="AI51" s="188"/>
      <c r="AJ51" s="188"/>
      <c r="AK51" s="188"/>
      <c r="AL51" s="188"/>
      <c r="AM51" s="188"/>
      <c r="AN51" s="188"/>
      <c r="AO51" s="188"/>
      <c r="AP51" s="188"/>
      <c r="AQ51" s="188"/>
      <c r="AR51" s="188"/>
      <c r="AS51" s="222"/>
    </row>
    <row r="52" spans="1:54" ht="9.75" customHeight="1" x14ac:dyDescent="0.15">
      <c r="A52" s="67"/>
      <c r="B52" s="67"/>
      <c r="C52" s="853"/>
      <c r="D52" s="854"/>
      <c r="E52" s="854"/>
      <c r="F52" s="854"/>
      <c r="G52" s="855"/>
      <c r="H52" s="859"/>
      <c r="I52" s="860"/>
      <c r="J52" s="309"/>
      <c r="K52" s="207" t="s">
        <v>82</v>
      </c>
      <c r="L52" s="859"/>
      <c r="M52" s="911"/>
      <c r="N52" s="249" t="s">
        <v>218</v>
      </c>
      <c r="O52" s="228"/>
      <c r="P52" s="207"/>
      <c r="Q52" s="309"/>
      <c r="R52" s="249" t="s">
        <v>85</v>
      </c>
      <c r="S52" s="190"/>
      <c r="T52" s="218" t="s">
        <v>66</v>
      </c>
      <c r="U52" s="869"/>
      <c r="V52" s="870"/>
      <c r="W52" s="877"/>
      <c r="X52" s="877"/>
      <c r="Y52" s="877"/>
      <c r="Z52" s="865"/>
      <c r="AA52" s="879"/>
      <c r="AB52" s="865"/>
      <c r="AC52" s="866"/>
      <c r="AD52" s="188"/>
      <c r="AE52" s="188"/>
      <c r="AF52" s="188"/>
      <c r="AG52" s="188"/>
      <c r="AH52" s="188"/>
      <c r="AI52" s="188"/>
      <c r="AJ52" s="188"/>
      <c r="AK52" s="188"/>
      <c r="AL52" s="188"/>
      <c r="AM52" s="188"/>
      <c r="AN52" s="188"/>
      <c r="AO52" s="188"/>
      <c r="AP52" s="188"/>
      <c r="AQ52" s="188"/>
      <c r="AR52" s="188"/>
      <c r="AS52" s="222"/>
    </row>
    <row r="53" spans="1:54" ht="14.25" customHeight="1" thickBot="1" x14ac:dyDescent="0.2">
      <c r="A53" s="67"/>
      <c r="B53" s="67"/>
      <c r="C53" s="856"/>
      <c r="D53" s="857"/>
      <c r="E53" s="857"/>
      <c r="F53" s="857"/>
      <c r="G53" s="858"/>
      <c r="H53" s="861"/>
      <c r="I53" s="862"/>
      <c r="J53" s="876"/>
      <c r="K53" s="876"/>
      <c r="L53" s="910"/>
      <c r="M53" s="912"/>
      <c r="N53" s="410"/>
      <c r="O53" s="916"/>
      <c r="P53" s="917"/>
      <c r="Q53" s="917"/>
      <c r="R53" s="917"/>
      <c r="S53" s="863">
        <f>N53+Q53</f>
        <v>0</v>
      </c>
      <c r="T53" s="864"/>
      <c r="U53" s="871"/>
      <c r="V53" s="872"/>
      <c r="W53" s="878"/>
      <c r="X53" s="878"/>
      <c r="Y53" s="878"/>
      <c r="Z53" s="867"/>
      <c r="AA53" s="880"/>
      <c r="AB53" s="867"/>
      <c r="AC53" s="868"/>
      <c r="AD53" s="188"/>
      <c r="AE53" s="188"/>
      <c r="AF53" s="188"/>
      <c r="AG53" s="188"/>
      <c r="AH53" s="188"/>
      <c r="AI53" s="188"/>
      <c r="AJ53" s="188"/>
      <c r="AK53" s="188"/>
      <c r="AL53" s="188"/>
      <c r="AM53" s="188"/>
      <c r="AN53" s="188"/>
      <c r="AO53" s="188"/>
      <c r="AP53" s="188"/>
      <c r="AQ53" s="188"/>
      <c r="AR53" s="188"/>
      <c r="AS53" s="222"/>
    </row>
    <row r="54" spans="1:54" x14ac:dyDescent="0.15">
      <c r="A54" s="67"/>
      <c r="B54" s="67"/>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8"/>
      <c r="AL54" s="188"/>
      <c r="AM54" s="188"/>
      <c r="AN54" s="188"/>
      <c r="AO54" s="188"/>
      <c r="AP54" s="188"/>
      <c r="AQ54" s="188"/>
      <c r="AR54" s="188"/>
      <c r="AS54" s="222"/>
    </row>
    <row r="55" spans="1:54" ht="15.75" customHeight="1" x14ac:dyDescent="0.15">
      <c r="A55" s="67"/>
      <c r="B55" s="67"/>
      <c r="C55" s="188"/>
      <c r="D55" s="188"/>
      <c r="E55" s="188"/>
      <c r="F55" s="188"/>
      <c r="G55" s="188"/>
      <c r="H55" s="188"/>
      <c r="I55" s="188"/>
      <c r="J55" s="188"/>
      <c r="K55" s="188"/>
      <c r="L55" s="188"/>
      <c r="M55" s="188"/>
      <c r="N55" s="188"/>
      <c r="O55" s="188"/>
      <c r="P55" s="188"/>
      <c r="Q55" s="188"/>
      <c r="R55" s="714" t="s">
        <v>368</v>
      </c>
      <c r="S55" s="715"/>
      <c r="T55" s="188"/>
      <c r="U55" s="188"/>
      <c r="V55" s="188"/>
      <c r="W55" s="188"/>
      <c r="X55" s="188"/>
      <c r="Y55" s="188"/>
      <c r="Z55" s="188"/>
      <c r="AA55" s="188"/>
      <c r="AB55" s="188"/>
      <c r="AC55" s="188"/>
      <c r="AD55" s="188"/>
      <c r="AE55" s="188"/>
      <c r="AF55" s="188"/>
      <c r="AG55" s="188"/>
      <c r="AH55" s="188"/>
      <c r="AI55" s="188"/>
      <c r="AJ55" s="188"/>
      <c r="AK55" s="188"/>
      <c r="AL55" s="188"/>
      <c r="AM55" s="188"/>
      <c r="AN55" s="188"/>
      <c r="AO55" s="188"/>
      <c r="AP55" s="188"/>
      <c r="AQ55" s="188"/>
      <c r="AR55" s="188"/>
      <c r="AS55" s="222"/>
    </row>
    <row r="56" spans="1:54" x14ac:dyDescent="0.15">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22"/>
      <c r="AL56" s="222"/>
      <c r="AM56" s="222"/>
      <c r="AN56" s="222"/>
      <c r="AO56" s="222"/>
      <c r="AP56" s="222"/>
      <c r="AQ56" s="222"/>
      <c r="AR56" s="222"/>
      <c r="AS56" s="222"/>
    </row>
    <row r="57" spans="1:54" x14ac:dyDescent="0.15">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222"/>
      <c r="AR57" s="222"/>
      <c r="AS57" s="222"/>
    </row>
    <row r="60" spans="1:54" x14ac:dyDescent="0.15">
      <c r="BA60" s="1">
        <f>SUM(L46:M47)</f>
        <v>0</v>
      </c>
      <c r="BB60" s="1">
        <f>SUM(U46:AC47)</f>
        <v>0</v>
      </c>
    </row>
    <row r="61" spans="1:54" x14ac:dyDescent="0.15">
      <c r="AT61" s="440" t="s">
        <v>183</v>
      </c>
      <c r="BA61" s="71"/>
      <c r="BB61" s="72"/>
    </row>
    <row r="62" spans="1:54" x14ac:dyDescent="0.15">
      <c r="AT62" s="440" t="s">
        <v>322</v>
      </c>
    </row>
  </sheetData>
  <sheetProtection algorithmName="SHA-512" hashValue="Dz+52pR1FBcjE+Hk3pLUnzksSYwT43J4dw2MsQsHieEeaKRieBNWLrO46vSbkTGsgwr4PrR2tA7RHfRlJXhyNg==" saltValue="Bl33h3r8tm3th5OcCwrU1A==" spinCount="100000" sheet="1" objects="1" scenarios="1"/>
  <mergeCells count="259">
    <mergeCell ref="B8:B11"/>
    <mergeCell ref="B12:B26"/>
    <mergeCell ref="F13:L14"/>
    <mergeCell ref="V43:AB44"/>
    <mergeCell ref="V41:Z41"/>
    <mergeCell ref="AA41:AE41"/>
    <mergeCell ref="AA35:AE36"/>
    <mergeCell ref="M39:O40"/>
    <mergeCell ref="M37:O38"/>
    <mergeCell ref="T25:T26"/>
    <mergeCell ref="T19:T20"/>
    <mergeCell ref="T27:T28"/>
    <mergeCell ref="V25:Z26"/>
    <mergeCell ref="T15:T16"/>
    <mergeCell ref="D25:E26"/>
    <mergeCell ref="R27:S28"/>
    <mergeCell ref="F21:L22"/>
    <mergeCell ref="M25:O26"/>
    <mergeCell ref="D21:E22"/>
    <mergeCell ref="F27:L28"/>
    <mergeCell ref="R21:S22"/>
    <mergeCell ref="C25:C26"/>
    <mergeCell ref="AA21:AE22"/>
    <mergeCell ref="V21:Z22"/>
    <mergeCell ref="C45:H46"/>
    <mergeCell ref="R12:S12"/>
    <mergeCell ref="R11:S11"/>
    <mergeCell ref="M41:O41"/>
    <mergeCell ref="R29:S30"/>
    <mergeCell ref="M21:O22"/>
    <mergeCell ref="M27:O28"/>
    <mergeCell ref="C17:C18"/>
    <mergeCell ref="F25:L26"/>
    <mergeCell ref="D31:E32"/>
    <mergeCell ref="C27:C28"/>
    <mergeCell ref="F23:L24"/>
    <mergeCell ref="C19:C20"/>
    <mergeCell ref="C23:C24"/>
    <mergeCell ref="M19:O20"/>
    <mergeCell ref="F41:L41"/>
    <mergeCell ref="C43:H44"/>
    <mergeCell ref="C21:C22"/>
    <mergeCell ref="C39:C40"/>
    <mergeCell ref="D33:E34"/>
    <mergeCell ref="D39:E40"/>
    <mergeCell ref="D37:E38"/>
    <mergeCell ref="D35:E36"/>
    <mergeCell ref="C37:C38"/>
    <mergeCell ref="S51:T51"/>
    <mergeCell ref="R39:S40"/>
    <mergeCell ref="R37:S38"/>
    <mergeCell ref="V31:Z32"/>
    <mergeCell ref="R33:S34"/>
    <mergeCell ref="AA33:AE34"/>
    <mergeCell ref="V33:Z34"/>
    <mergeCell ref="O48:R48"/>
    <mergeCell ref="S46:T46"/>
    <mergeCell ref="U50:AA51"/>
    <mergeCell ref="AB50:AC51"/>
    <mergeCell ref="U48:V48"/>
    <mergeCell ref="Q49:R49"/>
    <mergeCell ref="S47:T47"/>
    <mergeCell ref="R35:S36"/>
    <mergeCell ref="Z48:AA48"/>
    <mergeCell ref="T31:T32"/>
    <mergeCell ref="M31:O32"/>
    <mergeCell ref="L44:M44"/>
    <mergeCell ref="V37:Z38"/>
    <mergeCell ref="V39:Z40"/>
    <mergeCell ref="T37:T38"/>
    <mergeCell ref="T39:T40"/>
    <mergeCell ref="O51:R51"/>
    <mergeCell ref="AK41:AP41"/>
    <mergeCell ref="AF41:AJ41"/>
    <mergeCell ref="AK37:AP38"/>
    <mergeCell ref="T33:T34"/>
    <mergeCell ref="S48:T48"/>
    <mergeCell ref="I46:K46"/>
    <mergeCell ref="AB45:AC45"/>
    <mergeCell ref="U46:AC46"/>
    <mergeCell ref="AA37:AE38"/>
    <mergeCell ref="T35:T36"/>
    <mergeCell ref="I43:K44"/>
    <mergeCell ref="P41:Q41"/>
    <mergeCell ref="F39:L40"/>
    <mergeCell ref="F37:L38"/>
    <mergeCell ref="F35:L36"/>
    <mergeCell ref="M33:O34"/>
    <mergeCell ref="F33:L34"/>
    <mergeCell ref="M35:O36"/>
    <mergeCell ref="L43:M43"/>
    <mergeCell ref="L46:M46"/>
    <mergeCell ref="R41:S41"/>
    <mergeCell ref="AB48:AC48"/>
    <mergeCell ref="O44:R44"/>
    <mergeCell ref="O46:R46"/>
    <mergeCell ref="N49:O49"/>
    <mergeCell ref="AK11:AP11"/>
    <mergeCell ref="S44:T44"/>
    <mergeCell ref="O53:R53"/>
    <mergeCell ref="N43:T43"/>
    <mergeCell ref="N50:T50"/>
    <mergeCell ref="AK39:AP40"/>
    <mergeCell ref="W52:W53"/>
    <mergeCell ref="AK25:AP26"/>
    <mergeCell ref="R13:S14"/>
    <mergeCell ref="AK35:AP36"/>
    <mergeCell ref="AK21:AP22"/>
    <mergeCell ref="AK13:AP14"/>
    <mergeCell ref="AK27:AP28"/>
    <mergeCell ref="AK29:AP30"/>
    <mergeCell ref="R31:S32"/>
    <mergeCell ref="T17:T18"/>
    <mergeCell ref="AK31:AP32"/>
    <mergeCell ref="AK23:AP24"/>
    <mergeCell ref="T21:T22"/>
    <mergeCell ref="T23:T24"/>
    <mergeCell ref="AK33:AP34"/>
    <mergeCell ref="AA39:AE40"/>
    <mergeCell ref="T41:U41"/>
    <mergeCell ref="C52:G53"/>
    <mergeCell ref="H52:I53"/>
    <mergeCell ref="S53:T53"/>
    <mergeCell ref="AB52:AC53"/>
    <mergeCell ref="U52:V53"/>
    <mergeCell ref="U47:AC47"/>
    <mergeCell ref="J53:K53"/>
    <mergeCell ref="X52:X53"/>
    <mergeCell ref="Y52:Y53"/>
    <mergeCell ref="Z52:AA53"/>
    <mergeCell ref="O47:R47"/>
    <mergeCell ref="J48:K48"/>
    <mergeCell ref="C47:H47"/>
    <mergeCell ref="C48:G48"/>
    <mergeCell ref="H50:I51"/>
    <mergeCell ref="J50:K51"/>
    <mergeCell ref="L47:M47"/>
    <mergeCell ref="H48:I48"/>
    <mergeCell ref="L50:M50"/>
    <mergeCell ref="C50:G51"/>
    <mergeCell ref="L51:M51"/>
    <mergeCell ref="I47:K47"/>
    <mergeCell ref="L52:L53"/>
    <mergeCell ref="M52:M53"/>
    <mergeCell ref="AR1:AR2"/>
    <mergeCell ref="AK17:AP18"/>
    <mergeCell ref="AK19:AP20"/>
    <mergeCell ref="AF9:AJ9"/>
    <mergeCell ref="AF12:AJ12"/>
    <mergeCell ref="R19:S20"/>
    <mergeCell ref="AA15:AE16"/>
    <mergeCell ref="AK12:AP12"/>
    <mergeCell ref="T9:Z9"/>
    <mergeCell ref="T13:T14"/>
    <mergeCell ref="AK8:AP8"/>
    <mergeCell ref="AK10:AP10"/>
    <mergeCell ref="AK9:AP9"/>
    <mergeCell ref="AA13:AE14"/>
    <mergeCell ref="AF13:AJ14"/>
    <mergeCell ref="V15:Z16"/>
    <mergeCell ref="V13:Z14"/>
    <mergeCell ref="AI11:AJ11"/>
    <mergeCell ref="AF15:AJ16"/>
    <mergeCell ref="AD11:AE11"/>
    <mergeCell ref="T8:AJ8"/>
    <mergeCell ref="R17:S18"/>
    <mergeCell ref="AA19:AE20"/>
    <mergeCell ref="AF17:AJ18"/>
    <mergeCell ref="A1:A2"/>
    <mergeCell ref="AK15:AP16"/>
    <mergeCell ref="AF10:AJ10"/>
    <mergeCell ref="V12:Z12"/>
    <mergeCell ref="R8:S10"/>
    <mergeCell ref="C13:C14"/>
    <mergeCell ref="D41:E41"/>
    <mergeCell ref="D23:E24"/>
    <mergeCell ref="AA9:AE10"/>
    <mergeCell ref="V35:Z36"/>
    <mergeCell ref="AA12:AE12"/>
    <mergeCell ref="T10:U10"/>
    <mergeCell ref="R15:S16"/>
    <mergeCell ref="D19:E20"/>
    <mergeCell ref="D17:E18"/>
    <mergeCell ref="D15:E16"/>
    <mergeCell ref="V10:Z10"/>
    <mergeCell ref="Y11:Z11"/>
    <mergeCell ref="T11:U11"/>
    <mergeCell ref="R25:S26"/>
    <mergeCell ref="F29:L30"/>
    <mergeCell ref="V23:Z24"/>
    <mergeCell ref="M13:O14"/>
    <mergeCell ref="P8:Q10"/>
    <mergeCell ref="C2:C3"/>
    <mergeCell ref="D8:E8"/>
    <mergeCell ref="D9:E10"/>
    <mergeCell ref="F11:L12"/>
    <mergeCell ref="F8:L10"/>
    <mergeCell ref="J4:N4"/>
    <mergeCell ref="I7:S7"/>
    <mergeCell ref="C11:C12"/>
    <mergeCell ref="E2:E3"/>
    <mergeCell ref="D2:D3"/>
    <mergeCell ref="F2:I3"/>
    <mergeCell ref="D11:E12"/>
    <mergeCell ref="J5:N5"/>
    <mergeCell ref="C7:H7"/>
    <mergeCell ref="M8:O10"/>
    <mergeCell ref="M11:O12"/>
    <mergeCell ref="AA17:AE18"/>
    <mergeCell ref="V27:Z28"/>
    <mergeCell ref="V29:Z30"/>
    <mergeCell ref="V17:Z18"/>
    <mergeCell ref="V19:Z20"/>
    <mergeCell ref="C31:C32"/>
    <mergeCell ref="C33:C34"/>
    <mergeCell ref="F19:L20"/>
    <mergeCell ref="G4:H4"/>
    <mergeCell ref="G5:H5"/>
    <mergeCell ref="C15:C16"/>
    <mergeCell ref="M17:O18"/>
    <mergeCell ref="M15:O16"/>
    <mergeCell ref="D13:E14"/>
    <mergeCell ref="F15:L16"/>
    <mergeCell ref="F17:L18"/>
    <mergeCell ref="AF31:AJ32"/>
    <mergeCell ref="C35:C36"/>
    <mergeCell ref="M23:O24"/>
    <mergeCell ref="R23:S24"/>
    <mergeCell ref="M29:O30"/>
    <mergeCell ref="C29:C30"/>
    <mergeCell ref="D27:E28"/>
    <mergeCell ref="D29:E30"/>
    <mergeCell ref="F31:L32"/>
    <mergeCell ref="AA23:AE24"/>
    <mergeCell ref="T29:T30"/>
    <mergeCell ref="R55:S55"/>
    <mergeCell ref="AE4:AF5"/>
    <mergeCell ref="AG4:AG5"/>
    <mergeCell ref="AH4:AH5"/>
    <mergeCell ref="AO4:AO5"/>
    <mergeCell ref="AI4:AI5"/>
    <mergeCell ref="AJ4:AK5"/>
    <mergeCell ref="AL4:AL5"/>
    <mergeCell ref="AM4:AM5"/>
    <mergeCell ref="AN4:AN5"/>
    <mergeCell ref="AF19:AJ20"/>
    <mergeCell ref="AF21:AJ22"/>
    <mergeCell ref="AF23:AJ24"/>
    <mergeCell ref="AF27:AJ28"/>
    <mergeCell ref="AF29:AJ30"/>
    <mergeCell ref="AF39:AJ40"/>
    <mergeCell ref="AA25:AE26"/>
    <mergeCell ref="AA27:AE28"/>
    <mergeCell ref="AA29:AE30"/>
    <mergeCell ref="AA31:AE32"/>
    <mergeCell ref="AF25:AJ26"/>
    <mergeCell ref="AF33:AJ34"/>
    <mergeCell ref="AF37:AJ38"/>
    <mergeCell ref="AF35:AJ36"/>
  </mergeCells>
  <phoneticPr fontId="1"/>
  <dataValidations count="1">
    <dataValidation type="list" allowBlank="1" showInputMessage="1" showErrorMessage="1" sqref="B8:B11" xr:uid="{00000000-0002-0000-0200-000000000000}">
      <formula1>$AT$61:$AT$62</formula1>
    </dataValidation>
  </dataValidations>
  <printOptions horizontalCentered="1" verticalCentered="1"/>
  <pageMargins left="0" right="0" top="0" bottom="0" header="0" footer="0"/>
  <pageSetup paperSize="9" scale="80" orientation="landscape" verticalDpi="360" r:id="rId1"/>
  <headerFooter scaleWithDoc="0"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AT49"/>
  <sheetViews>
    <sheetView showZeros="0" zoomScale="90" zoomScaleNormal="90" workbookViewId="0">
      <selection activeCell="AN97" sqref="AN97"/>
    </sheetView>
  </sheetViews>
  <sheetFormatPr defaultRowHeight="11.25" x14ac:dyDescent="0.15"/>
  <cols>
    <col min="1" max="1" width="3.5" style="74" customWidth="1"/>
    <col min="2" max="2" width="3" style="74" customWidth="1"/>
    <col min="3" max="3" width="1.25" style="74" customWidth="1"/>
    <col min="4" max="4" width="9.75" style="74" customWidth="1"/>
    <col min="5" max="5" width="1.125" style="74" customWidth="1"/>
    <col min="6" max="6" width="6.25" style="74" customWidth="1"/>
    <col min="7" max="7" width="2.75" style="74" customWidth="1"/>
    <col min="8" max="8" width="0.625" style="74" customWidth="1"/>
    <col min="9" max="9" width="2.375" style="74" customWidth="1"/>
    <col min="10" max="10" width="1" style="74" customWidth="1"/>
    <col min="11" max="11" width="10.5" style="74" customWidth="1"/>
    <col min="12" max="12" width="1.125" style="74" customWidth="1"/>
    <col min="13" max="13" width="0.875" style="74" customWidth="1"/>
    <col min="14" max="14" width="8.875" style="74" customWidth="1"/>
    <col min="15" max="15" width="1.875" style="74" customWidth="1"/>
    <col min="16" max="16" width="5.25" style="74" customWidth="1"/>
    <col min="17" max="17" width="3.875" style="74" customWidth="1"/>
    <col min="18" max="18" width="5.5" style="74" customWidth="1"/>
    <col min="19" max="19" width="1.25" style="74" customWidth="1"/>
    <col min="20" max="20" width="3.25" style="74" customWidth="1"/>
    <col min="21" max="21" width="1.25" style="74" customWidth="1"/>
    <col min="22" max="22" width="1" style="74" customWidth="1"/>
    <col min="23" max="23" width="9.625" style="74" customWidth="1"/>
    <col min="24" max="24" width="1.875" style="74" customWidth="1"/>
    <col min="25" max="25" width="0.875" style="74" customWidth="1"/>
    <col min="26" max="26" width="8.875" style="74" customWidth="1"/>
    <col min="27" max="27" width="1.625" style="74" customWidth="1"/>
    <col min="28" max="28" width="1.375" style="74" customWidth="1"/>
    <col min="29" max="29" width="9" style="74" customWidth="1"/>
    <col min="30" max="30" width="1.5" style="74" customWidth="1"/>
    <col min="31" max="31" width="4.5" style="74" customWidth="1"/>
    <col min="32" max="32" width="1.625" style="74" customWidth="1"/>
    <col min="33" max="33" width="1.125" style="74" customWidth="1"/>
    <col min="34" max="34" width="6.25" style="74" customWidth="1"/>
    <col min="35" max="35" width="2.375" style="74" customWidth="1"/>
    <col min="36" max="36" width="1.75" style="74" customWidth="1"/>
    <col min="37" max="37" width="1.25" style="74" customWidth="1"/>
    <col min="38" max="38" width="8.875" style="74" customWidth="1"/>
    <col min="39" max="39" width="1.5" style="74" customWidth="1"/>
    <col min="40" max="40" width="2.375" style="74" customWidth="1"/>
    <col min="41" max="41" width="9.375" style="74" customWidth="1"/>
    <col min="42" max="42" width="5.625" style="74" customWidth="1"/>
    <col min="43" max="43" width="4" style="74" customWidth="1"/>
    <col min="44" max="44" width="11.625" style="74" customWidth="1"/>
    <col min="45" max="45" width="4.25" style="74" customWidth="1"/>
    <col min="46" max="46" width="3.375" style="74" customWidth="1"/>
    <col min="47" max="47" width="8.375" style="74" customWidth="1"/>
    <col min="48" max="16384" width="9" style="74"/>
  </cols>
  <sheetData>
    <row r="1" spans="2:45" ht="39.75" customHeight="1" x14ac:dyDescent="0.15">
      <c r="B1" s="73"/>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429"/>
      <c r="AD1" s="192"/>
      <c r="AE1" s="192"/>
      <c r="AF1" s="192"/>
      <c r="AG1" s="192"/>
      <c r="AH1" s="192"/>
      <c r="AI1" s="192"/>
      <c r="AJ1" s="192"/>
      <c r="AK1" s="192"/>
      <c r="AL1" s="192"/>
      <c r="AM1" s="192"/>
      <c r="AN1" s="192"/>
      <c r="AO1" s="192"/>
      <c r="AP1" s="152"/>
      <c r="AQ1" s="152"/>
    </row>
    <row r="2" spans="2:45" ht="13.5" x14ac:dyDescent="0.15">
      <c r="B2" s="73"/>
      <c r="C2" s="412" t="s">
        <v>169</v>
      </c>
      <c r="D2" s="412"/>
      <c r="E2" s="412"/>
      <c r="F2" s="41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c r="AP2" s="152"/>
      <c r="AQ2" s="152"/>
    </row>
    <row r="3" spans="2:45" ht="9.75" customHeight="1" x14ac:dyDescent="0.15">
      <c r="B3" s="1120" t="s">
        <v>343</v>
      </c>
      <c r="C3" s="192"/>
      <c r="D3" s="192"/>
      <c r="E3" s="192"/>
      <c r="F3" s="204"/>
      <c r="G3" s="192"/>
      <c r="H3" s="192"/>
      <c r="I3" s="192"/>
      <c r="J3" s="312"/>
      <c r="K3" s="191" t="s">
        <v>242</v>
      </c>
      <c r="L3" s="292"/>
      <c r="M3" s="293"/>
      <c r="N3" s="191" t="s">
        <v>243</v>
      </c>
      <c r="O3" s="293"/>
      <c r="P3" s="294"/>
      <c r="Q3" s="293"/>
      <c r="R3" s="295" t="s">
        <v>244</v>
      </c>
      <c r="S3" s="191" t="s">
        <v>245</v>
      </c>
      <c r="T3" s="293"/>
      <c r="U3" s="192"/>
      <c r="V3" s="312"/>
      <c r="W3" s="191" t="s">
        <v>246</v>
      </c>
      <c r="X3" s="315"/>
      <c r="Y3" s="192"/>
      <c r="Z3" s="191" t="s">
        <v>247</v>
      </c>
      <c r="AA3" s="192"/>
      <c r="AB3" s="312"/>
      <c r="AC3" s="191" t="s">
        <v>248</v>
      </c>
      <c r="AD3" s="315"/>
      <c r="AE3" s="191" t="s">
        <v>249</v>
      </c>
      <c r="AF3" s="192"/>
      <c r="AG3" s="1067" t="s">
        <v>250</v>
      </c>
      <c r="AH3" s="1068"/>
      <c r="AI3" s="305"/>
      <c r="AJ3" s="315"/>
      <c r="AK3" s="1067" t="s">
        <v>251</v>
      </c>
      <c r="AL3" s="1068"/>
      <c r="AM3" s="416"/>
      <c r="AN3" s="1007"/>
      <c r="AO3" s="966"/>
      <c r="AP3" s="152"/>
      <c r="AQ3" s="152"/>
      <c r="AR3" s="1060" t="s">
        <v>168</v>
      </c>
    </row>
    <row r="4" spans="2:45" ht="13.5" customHeight="1" x14ac:dyDescent="0.15">
      <c r="B4" s="1120"/>
      <c r="C4" s="192"/>
      <c r="D4" s="199" t="s">
        <v>92</v>
      </c>
      <c r="E4" s="192"/>
      <c r="F4" s="204" t="s">
        <v>313</v>
      </c>
      <c r="G4" s="966" t="s">
        <v>94</v>
      </c>
      <c r="H4" s="966"/>
      <c r="I4" s="966"/>
      <c r="J4" s="312"/>
      <c r="K4" s="1026" t="s">
        <v>98</v>
      </c>
      <c r="L4" s="315"/>
      <c r="M4" s="960" t="s">
        <v>99</v>
      </c>
      <c r="N4" s="961"/>
      <c r="O4" s="962"/>
      <c r="P4" s="204" t="s">
        <v>316</v>
      </c>
      <c r="Q4" s="192" t="s">
        <v>101</v>
      </c>
      <c r="R4" s="205" t="s">
        <v>233</v>
      </c>
      <c r="S4" s="966" t="s">
        <v>103</v>
      </c>
      <c r="T4" s="966"/>
      <c r="U4" s="966"/>
      <c r="V4" s="312"/>
      <c r="W4" s="319" t="s">
        <v>124</v>
      </c>
      <c r="X4" s="315"/>
      <c r="Y4" s="960" t="s">
        <v>172</v>
      </c>
      <c r="Z4" s="961"/>
      <c r="AA4" s="962"/>
      <c r="AB4" s="960" t="s">
        <v>338</v>
      </c>
      <c r="AC4" s="961"/>
      <c r="AD4" s="962"/>
      <c r="AE4" s="966" t="s">
        <v>106</v>
      </c>
      <c r="AF4" s="966"/>
      <c r="AG4" s="960" t="s">
        <v>108</v>
      </c>
      <c r="AH4" s="961"/>
      <c r="AI4" s="961"/>
      <c r="AJ4" s="962"/>
      <c r="AK4" s="1025" t="s">
        <v>109</v>
      </c>
      <c r="AL4" s="1026"/>
      <c r="AM4" s="1027"/>
      <c r="AN4" s="1007" t="s">
        <v>319</v>
      </c>
      <c r="AO4" s="966"/>
      <c r="AP4" s="152"/>
      <c r="AQ4" s="152"/>
      <c r="AR4" s="1061"/>
    </row>
    <row r="5" spans="2:45" ht="13.5" customHeight="1" x14ac:dyDescent="0.15">
      <c r="B5" s="1120"/>
      <c r="C5" s="192"/>
      <c r="D5" s="199" t="s">
        <v>93</v>
      </c>
      <c r="E5" s="192"/>
      <c r="F5" s="204" t="s">
        <v>314</v>
      </c>
      <c r="G5" s="192"/>
      <c r="H5" s="192"/>
      <c r="I5" s="192"/>
      <c r="J5" s="312"/>
      <c r="K5" s="1026"/>
      <c r="L5" s="315"/>
      <c r="M5" s="960"/>
      <c r="N5" s="961"/>
      <c r="O5" s="962"/>
      <c r="P5" s="204"/>
      <c r="Q5" s="192"/>
      <c r="R5" s="205" t="s">
        <v>234</v>
      </c>
      <c r="S5" s="966" t="s">
        <v>104</v>
      </c>
      <c r="T5" s="966"/>
      <c r="U5" s="966"/>
      <c r="V5" s="312"/>
      <c r="W5" s="319" t="s">
        <v>105</v>
      </c>
      <c r="X5" s="315"/>
      <c r="Y5" s="192"/>
      <c r="Z5" s="192"/>
      <c r="AA5" s="192"/>
      <c r="AB5" s="960" t="s">
        <v>236</v>
      </c>
      <c r="AC5" s="961"/>
      <c r="AD5" s="962"/>
      <c r="AE5" s="192"/>
      <c r="AF5" s="192"/>
      <c r="AG5" s="960" t="s">
        <v>303</v>
      </c>
      <c r="AH5" s="961"/>
      <c r="AI5" s="961"/>
      <c r="AJ5" s="962"/>
      <c r="AK5" s="312"/>
      <c r="AL5" s="192"/>
      <c r="AM5" s="315"/>
      <c r="AN5" s="1007"/>
      <c r="AO5" s="966"/>
      <c r="AP5" s="152"/>
      <c r="AQ5" s="152"/>
      <c r="AR5" s="1061"/>
    </row>
    <row r="6" spans="2:45" ht="11.25" customHeight="1" x14ac:dyDescent="0.15">
      <c r="B6" s="1120"/>
      <c r="C6" s="192"/>
      <c r="D6" s="206" t="s">
        <v>125</v>
      </c>
      <c r="E6" s="192"/>
      <c r="F6" s="204" t="s">
        <v>315</v>
      </c>
      <c r="G6" s="966" t="s">
        <v>95</v>
      </c>
      <c r="H6" s="966"/>
      <c r="I6" s="966"/>
      <c r="J6" s="312" t="s">
        <v>220</v>
      </c>
      <c r="K6" s="319" t="s">
        <v>222</v>
      </c>
      <c r="L6" s="315" t="s">
        <v>221</v>
      </c>
      <c r="M6" s="963" t="s">
        <v>100</v>
      </c>
      <c r="N6" s="964"/>
      <c r="O6" s="965"/>
      <c r="P6" s="204" t="s">
        <v>317</v>
      </c>
      <c r="Q6" s="192" t="s">
        <v>102</v>
      </c>
      <c r="R6" s="290" t="s">
        <v>235</v>
      </c>
      <c r="S6" s="966" t="s">
        <v>337</v>
      </c>
      <c r="T6" s="966"/>
      <c r="U6" s="966"/>
      <c r="V6" s="312"/>
      <c r="W6" s="264" t="s">
        <v>252</v>
      </c>
      <c r="X6" s="315"/>
      <c r="Y6" s="963" t="s">
        <v>318</v>
      </c>
      <c r="Z6" s="964"/>
      <c r="AA6" s="965"/>
      <c r="AB6" s="312"/>
      <c r="AC6" s="192" t="s">
        <v>350</v>
      </c>
      <c r="AD6" s="315"/>
      <c r="AE6" s="966" t="s">
        <v>107</v>
      </c>
      <c r="AF6" s="966"/>
      <c r="AG6" s="807" t="s">
        <v>253</v>
      </c>
      <c r="AH6" s="808"/>
      <c r="AI6" s="808"/>
      <c r="AJ6" s="809"/>
      <c r="AK6" s="807" t="s">
        <v>110</v>
      </c>
      <c r="AL6" s="808"/>
      <c r="AM6" s="809"/>
      <c r="AN6" s="1007"/>
      <c r="AO6" s="966"/>
      <c r="AP6" s="152"/>
      <c r="AQ6" s="152"/>
      <c r="AR6" s="1061"/>
    </row>
    <row r="7" spans="2:45" ht="12.75" customHeight="1" x14ac:dyDescent="0.15">
      <c r="B7" s="1120"/>
      <c r="C7" s="834"/>
      <c r="D7" s="1037" t="s">
        <v>228</v>
      </c>
      <c r="E7" s="1038"/>
      <c r="F7" s="1081" t="s">
        <v>229</v>
      </c>
      <c r="G7" s="207" t="s">
        <v>97</v>
      </c>
      <c r="H7" s="442" t="s">
        <v>111</v>
      </c>
      <c r="I7" s="207" t="s">
        <v>96</v>
      </c>
      <c r="J7" s="1023">
        <v>18600000</v>
      </c>
      <c r="K7" s="975"/>
      <c r="L7" s="208"/>
      <c r="M7" s="980">
        <f>IF(P7="定額法",J7,IF(P7="旧定額法",INT(J7*0.9),IF(OR(P7="定率法",P7="旧定率法"),AR7,0)))</f>
        <v>16740000</v>
      </c>
      <c r="N7" s="980"/>
      <c r="O7" s="1100" t="s">
        <v>66</v>
      </c>
      <c r="P7" s="978" t="s">
        <v>225</v>
      </c>
      <c r="Q7" s="1011">
        <v>22</v>
      </c>
      <c r="R7" s="1083">
        <v>4.5999999999999999E-2</v>
      </c>
      <c r="S7" s="1011">
        <v>12</v>
      </c>
      <c r="T7" s="1011"/>
      <c r="U7" s="1011"/>
      <c r="V7" s="1041"/>
      <c r="W7" s="975">
        <f>ROUNDUP(M7*R7*S7/T8,0)</f>
        <v>770040</v>
      </c>
      <c r="X7" s="1030" t="s">
        <v>66</v>
      </c>
      <c r="Y7" s="834"/>
      <c r="Z7" s="987"/>
      <c r="AA7" s="1100" t="s">
        <v>66</v>
      </c>
      <c r="AB7" s="1023">
        <f>SUM(W7,Z7)</f>
        <v>770040</v>
      </c>
      <c r="AC7" s="975"/>
      <c r="AD7" s="1030" t="s">
        <v>66</v>
      </c>
      <c r="AE7" s="1064">
        <v>100</v>
      </c>
      <c r="AF7" s="911"/>
      <c r="AG7" s="1023">
        <f>INT(AB7*AE7/100)</f>
        <v>770040</v>
      </c>
      <c r="AH7" s="975"/>
      <c r="AI7" s="975"/>
      <c r="AJ7" s="1030" t="s">
        <v>126</v>
      </c>
      <c r="AK7" s="1023">
        <f>AR7-AB7</f>
        <v>4739280</v>
      </c>
      <c r="AL7" s="975"/>
      <c r="AM7" s="1030" t="s">
        <v>66</v>
      </c>
      <c r="AN7" s="1032"/>
      <c r="AO7" s="1033"/>
      <c r="AP7" s="152"/>
      <c r="AQ7" s="152"/>
      <c r="AR7" s="1062">
        <v>5509320</v>
      </c>
      <c r="AS7" s="1069"/>
    </row>
    <row r="8" spans="2:45" ht="12.75" customHeight="1" x14ac:dyDescent="0.15">
      <c r="B8" s="1120"/>
      <c r="C8" s="808"/>
      <c r="D8" s="1039"/>
      <c r="E8" s="1040"/>
      <c r="F8" s="1082"/>
      <c r="G8" s="972" t="s">
        <v>375</v>
      </c>
      <c r="H8" s="973"/>
      <c r="I8" s="974"/>
      <c r="J8" s="209" t="s">
        <v>220</v>
      </c>
      <c r="K8" s="313"/>
      <c r="L8" s="210" t="s">
        <v>221</v>
      </c>
      <c r="M8" s="981"/>
      <c r="N8" s="981"/>
      <c r="O8" s="1102"/>
      <c r="P8" s="979"/>
      <c r="Q8" s="1013"/>
      <c r="R8" s="1084"/>
      <c r="S8" s="317"/>
      <c r="T8" s="211">
        <v>12</v>
      </c>
      <c r="U8" s="317"/>
      <c r="V8" s="1076"/>
      <c r="W8" s="976"/>
      <c r="X8" s="1031"/>
      <c r="Y8" s="808"/>
      <c r="Z8" s="988"/>
      <c r="AA8" s="1101"/>
      <c r="AB8" s="1024"/>
      <c r="AC8" s="976"/>
      <c r="AD8" s="1031"/>
      <c r="AE8" s="1065"/>
      <c r="AF8" s="1066"/>
      <c r="AG8" s="1024"/>
      <c r="AH8" s="976"/>
      <c r="AI8" s="976"/>
      <c r="AJ8" s="1031"/>
      <c r="AK8" s="1024"/>
      <c r="AL8" s="976"/>
      <c r="AM8" s="1031"/>
      <c r="AN8" s="1034"/>
      <c r="AO8" s="1035"/>
      <c r="AP8" s="152"/>
      <c r="AQ8" s="152"/>
      <c r="AR8" s="1062"/>
      <c r="AS8" s="1069"/>
    </row>
    <row r="9" spans="2:45" ht="12.75" customHeight="1" x14ac:dyDescent="0.15">
      <c r="B9" s="1120"/>
      <c r="C9" s="966"/>
      <c r="D9" s="1037" t="s">
        <v>354</v>
      </c>
      <c r="E9" s="1038"/>
      <c r="F9" s="1087" t="s">
        <v>361</v>
      </c>
      <c r="G9" s="969" t="s">
        <v>376</v>
      </c>
      <c r="H9" s="970"/>
      <c r="I9" s="971"/>
      <c r="J9" s="1023">
        <v>31500000</v>
      </c>
      <c r="K9" s="975"/>
      <c r="L9" s="212"/>
      <c r="M9" s="980">
        <f>IF(P9="定額法",J9,IF(P9="旧定額法",INT(J9*0.9),IF(OR(P9="定率法",P9="旧定率法"),AR9,0)))</f>
        <v>31500000</v>
      </c>
      <c r="N9" s="980"/>
      <c r="O9" s="966"/>
      <c r="P9" s="1104" t="s">
        <v>359</v>
      </c>
      <c r="Q9" s="1029">
        <v>20</v>
      </c>
      <c r="R9" s="1085">
        <v>0.05</v>
      </c>
      <c r="S9" s="1029">
        <v>12</v>
      </c>
      <c r="T9" s="1029"/>
      <c r="U9" s="1029"/>
      <c r="V9" s="1041"/>
      <c r="W9" s="975">
        <f>ROUNDUP(M9*R9*S9/T10,0)</f>
        <v>1575000</v>
      </c>
      <c r="X9" s="1074"/>
      <c r="Y9" s="966"/>
      <c r="Z9" s="1070"/>
      <c r="AA9" s="1108"/>
      <c r="AB9" s="1053">
        <f>SUM(W9,Z9)</f>
        <v>1575000</v>
      </c>
      <c r="AC9" s="1054"/>
      <c r="AD9" s="1074"/>
      <c r="AE9" s="1064">
        <v>100</v>
      </c>
      <c r="AF9" s="911"/>
      <c r="AG9" s="1053">
        <f>INT(AB9*AE9/100)</f>
        <v>1575000</v>
      </c>
      <c r="AH9" s="1054"/>
      <c r="AI9" s="1054"/>
      <c r="AJ9" s="420"/>
      <c r="AK9" s="1008">
        <f>AR9-AB9</f>
        <v>5512500</v>
      </c>
      <c r="AL9" s="987"/>
      <c r="AM9" s="418"/>
      <c r="AN9" s="1028"/>
      <c r="AO9" s="1029"/>
      <c r="AP9" s="152"/>
      <c r="AQ9" s="152"/>
      <c r="AR9" s="1062">
        <v>7087500</v>
      </c>
      <c r="AS9" s="1069"/>
    </row>
    <row r="10" spans="2:45" ht="12.75" customHeight="1" x14ac:dyDescent="0.15">
      <c r="B10" s="1120"/>
      <c r="C10" s="1080"/>
      <c r="D10" s="1039"/>
      <c r="E10" s="1040"/>
      <c r="F10" s="1088"/>
      <c r="G10" s="972"/>
      <c r="H10" s="973"/>
      <c r="I10" s="974"/>
      <c r="J10" s="213" t="s">
        <v>223</v>
      </c>
      <c r="K10" s="314"/>
      <c r="L10" s="214" t="s">
        <v>221</v>
      </c>
      <c r="M10" s="981"/>
      <c r="N10" s="981"/>
      <c r="O10" s="982"/>
      <c r="P10" s="1105"/>
      <c r="Q10" s="1103"/>
      <c r="R10" s="1086"/>
      <c r="S10" s="318"/>
      <c r="T10" s="211">
        <v>12</v>
      </c>
      <c r="U10" s="318"/>
      <c r="V10" s="1042"/>
      <c r="W10" s="976"/>
      <c r="X10" s="1075"/>
      <c r="Y10" s="1080"/>
      <c r="Z10" s="1071"/>
      <c r="AA10" s="1109"/>
      <c r="AB10" s="1055"/>
      <c r="AC10" s="1056"/>
      <c r="AD10" s="1075"/>
      <c r="AE10" s="1065"/>
      <c r="AF10" s="1066"/>
      <c r="AG10" s="1055"/>
      <c r="AH10" s="1056"/>
      <c r="AI10" s="1056"/>
      <c r="AJ10" s="421"/>
      <c r="AK10" s="1009"/>
      <c r="AL10" s="988"/>
      <c r="AM10" s="419"/>
      <c r="AN10" s="1012"/>
      <c r="AO10" s="1013"/>
      <c r="AP10" s="152"/>
      <c r="AQ10" s="152"/>
      <c r="AR10" s="1062"/>
      <c r="AS10" s="1069"/>
    </row>
    <row r="11" spans="2:45" ht="12.75" customHeight="1" x14ac:dyDescent="0.15">
      <c r="B11" s="1120"/>
      <c r="C11" s="834"/>
      <c r="D11" s="1037" t="s">
        <v>355</v>
      </c>
      <c r="E11" s="1038"/>
      <c r="F11" s="1081" t="s">
        <v>362</v>
      </c>
      <c r="G11" s="969" t="s">
        <v>377</v>
      </c>
      <c r="H11" s="970"/>
      <c r="I11" s="971"/>
      <c r="J11" s="1023">
        <v>66000000</v>
      </c>
      <c r="K11" s="975"/>
      <c r="L11" s="208"/>
      <c r="M11" s="980">
        <f>IF(P11="定額法",J11,IF(P11="旧定額法",INT(J11*0.9),IF(OR(P11="定率法",P11="旧定率法"),AR11,0)))</f>
        <v>66000000</v>
      </c>
      <c r="N11" s="980"/>
      <c r="O11" s="834"/>
      <c r="P11" s="978" t="s">
        <v>359</v>
      </c>
      <c r="Q11" s="1011">
        <v>47</v>
      </c>
      <c r="R11" s="1083">
        <v>2.1999999999999999E-2</v>
      </c>
      <c r="S11" s="1106">
        <v>12</v>
      </c>
      <c r="T11" s="1106"/>
      <c r="U11" s="1106"/>
      <c r="V11" s="1041"/>
      <c r="W11" s="975">
        <f>ROUNDUP(M11*R11*S11/T12,0)</f>
        <v>1452000</v>
      </c>
      <c r="X11" s="1072"/>
      <c r="Y11" s="834"/>
      <c r="Z11" s="987"/>
      <c r="AA11" s="1077"/>
      <c r="AB11" s="1023">
        <f>SUM(W11,Z11)</f>
        <v>1452000</v>
      </c>
      <c r="AC11" s="975"/>
      <c r="AD11" s="1072"/>
      <c r="AE11" s="1064">
        <v>100</v>
      </c>
      <c r="AF11" s="911"/>
      <c r="AG11" s="1023">
        <f>INT(AB11*AE11/100)</f>
        <v>1452000</v>
      </c>
      <c r="AH11" s="975"/>
      <c r="AI11" s="975"/>
      <c r="AJ11" s="420"/>
      <c r="AK11" s="1008">
        <f>AR11-AB11</f>
        <v>64548000</v>
      </c>
      <c r="AL11" s="987"/>
      <c r="AM11" s="418"/>
      <c r="AN11" s="1010"/>
      <c r="AO11" s="1011"/>
      <c r="AP11" s="152"/>
      <c r="AQ11" s="152"/>
      <c r="AR11" s="1062">
        <v>66000000</v>
      </c>
      <c r="AS11" s="1069"/>
    </row>
    <row r="12" spans="2:45" ht="12.75" customHeight="1" x14ac:dyDescent="0.15">
      <c r="B12" s="1120"/>
      <c r="C12" s="808"/>
      <c r="D12" s="1039"/>
      <c r="E12" s="1040"/>
      <c r="F12" s="1082"/>
      <c r="G12" s="972"/>
      <c r="H12" s="973"/>
      <c r="I12" s="974"/>
      <c r="J12" s="209" t="s">
        <v>220</v>
      </c>
      <c r="K12" s="313"/>
      <c r="L12" s="210" t="s">
        <v>221</v>
      </c>
      <c r="M12" s="981"/>
      <c r="N12" s="981"/>
      <c r="O12" s="808"/>
      <c r="P12" s="979"/>
      <c r="Q12" s="1013"/>
      <c r="R12" s="1084"/>
      <c r="S12" s="317"/>
      <c r="T12" s="211">
        <v>12</v>
      </c>
      <c r="U12" s="317"/>
      <c r="V12" s="1076"/>
      <c r="W12" s="976"/>
      <c r="X12" s="1073"/>
      <c r="Y12" s="808"/>
      <c r="Z12" s="988"/>
      <c r="AA12" s="1078"/>
      <c r="AB12" s="1024"/>
      <c r="AC12" s="976"/>
      <c r="AD12" s="1073"/>
      <c r="AE12" s="1065"/>
      <c r="AF12" s="1066"/>
      <c r="AG12" s="1024"/>
      <c r="AH12" s="976"/>
      <c r="AI12" s="976"/>
      <c r="AJ12" s="422"/>
      <c r="AK12" s="1009"/>
      <c r="AL12" s="988"/>
      <c r="AM12" s="419"/>
      <c r="AN12" s="1012"/>
      <c r="AO12" s="1013"/>
      <c r="AP12" s="152"/>
      <c r="AQ12" s="152"/>
      <c r="AR12" s="1062"/>
      <c r="AS12" s="1069"/>
    </row>
    <row r="13" spans="2:45" ht="12.75" customHeight="1" x14ac:dyDescent="0.15">
      <c r="B13" s="1120"/>
      <c r="C13" s="966"/>
      <c r="D13" s="1037" t="s">
        <v>366</v>
      </c>
      <c r="E13" s="1038"/>
      <c r="F13" s="1087"/>
      <c r="G13" s="969" t="s">
        <v>378</v>
      </c>
      <c r="H13" s="970"/>
      <c r="I13" s="971"/>
      <c r="J13" s="1023">
        <v>500000</v>
      </c>
      <c r="K13" s="975"/>
      <c r="L13" s="212"/>
      <c r="M13" s="980">
        <v>25000</v>
      </c>
      <c r="N13" s="980"/>
      <c r="O13" s="966"/>
      <c r="P13" s="1104"/>
      <c r="Q13" s="1029"/>
      <c r="R13" s="1085"/>
      <c r="S13" s="1107">
        <v>12</v>
      </c>
      <c r="T13" s="1107"/>
      <c r="U13" s="1107"/>
      <c r="V13" s="1041"/>
      <c r="W13" s="975">
        <v>5000</v>
      </c>
      <c r="X13" s="1074"/>
      <c r="Y13" s="966"/>
      <c r="Z13" s="1070"/>
      <c r="AA13" s="1108"/>
      <c r="AB13" s="1053">
        <f>SUM(W13,Z13)</f>
        <v>5000</v>
      </c>
      <c r="AC13" s="1054"/>
      <c r="AD13" s="1074"/>
      <c r="AE13" s="1064">
        <v>100</v>
      </c>
      <c r="AF13" s="911"/>
      <c r="AG13" s="1053">
        <f>INT(AB13*AE13/100)</f>
        <v>5000</v>
      </c>
      <c r="AH13" s="1054"/>
      <c r="AI13" s="1054"/>
      <c r="AJ13" s="420"/>
      <c r="AK13" s="1008">
        <f>AR13-AB13</f>
        <v>20000</v>
      </c>
      <c r="AL13" s="987"/>
      <c r="AM13" s="418"/>
      <c r="AN13" s="1010" t="s">
        <v>363</v>
      </c>
      <c r="AO13" s="1011"/>
      <c r="AP13" s="152"/>
      <c r="AQ13" s="152"/>
      <c r="AR13" s="1062">
        <v>25000</v>
      </c>
      <c r="AS13" s="1069"/>
    </row>
    <row r="14" spans="2:45" ht="12.75" customHeight="1" x14ac:dyDescent="0.15">
      <c r="B14" s="1120"/>
      <c r="C14" s="982"/>
      <c r="D14" s="1039"/>
      <c r="E14" s="1040"/>
      <c r="F14" s="1088"/>
      <c r="G14" s="972"/>
      <c r="H14" s="973"/>
      <c r="I14" s="974"/>
      <c r="J14" s="213" t="s">
        <v>220</v>
      </c>
      <c r="K14" s="314"/>
      <c r="L14" s="214" t="s">
        <v>221</v>
      </c>
      <c r="M14" s="981"/>
      <c r="N14" s="981"/>
      <c r="O14" s="982"/>
      <c r="P14" s="1105"/>
      <c r="Q14" s="1103"/>
      <c r="R14" s="1086"/>
      <c r="S14" s="318"/>
      <c r="T14" s="211">
        <v>12</v>
      </c>
      <c r="U14" s="318"/>
      <c r="V14" s="1042"/>
      <c r="W14" s="976"/>
      <c r="X14" s="1075"/>
      <c r="Y14" s="1080"/>
      <c r="Z14" s="1071"/>
      <c r="AA14" s="1109"/>
      <c r="AB14" s="1055"/>
      <c r="AC14" s="1056"/>
      <c r="AD14" s="1075"/>
      <c r="AE14" s="1065"/>
      <c r="AF14" s="1066"/>
      <c r="AG14" s="1055"/>
      <c r="AH14" s="1056"/>
      <c r="AI14" s="1056"/>
      <c r="AJ14" s="421"/>
      <c r="AK14" s="1009"/>
      <c r="AL14" s="988"/>
      <c r="AM14" s="419"/>
      <c r="AN14" s="1012"/>
      <c r="AO14" s="1013"/>
      <c r="AP14" s="152"/>
      <c r="AQ14" s="152"/>
      <c r="AR14" s="1062"/>
      <c r="AS14" s="1069"/>
    </row>
    <row r="15" spans="2:45" ht="12.75" customHeight="1" x14ac:dyDescent="0.15">
      <c r="B15" s="1120"/>
      <c r="C15" s="834"/>
      <c r="D15" s="1037" t="s">
        <v>356</v>
      </c>
      <c r="E15" s="1038"/>
      <c r="F15" s="1081"/>
      <c r="G15" s="969" t="s">
        <v>376</v>
      </c>
      <c r="H15" s="970"/>
      <c r="I15" s="971"/>
      <c r="J15" s="1023">
        <v>1500000</v>
      </c>
      <c r="K15" s="975"/>
      <c r="L15" s="208"/>
      <c r="M15" s="980">
        <f>IF(P15="定額法",J15,IF(P15="旧定額法",INT(J15*0.9),IF(OR(P15="定率法",P15="旧定率法"),AR15,0)))</f>
        <v>103128</v>
      </c>
      <c r="N15" s="980"/>
      <c r="O15" s="834"/>
      <c r="P15" s="978" t="s">
        <v>360</v>
      </c>
      <c r="Q15" s="1011">
        <v>15</v>
      </c>
      <c r="R15" s="1083">
        <v>0.14199999999999999</v>
      </c>
      <c r="S15" s="977">
        <v>12</v>
      </c>
      <c r="T15" s="977"/>
      <c r="U15" s="977"/>
      <c r="V15" s="1041"/>
      <c r="W15" s="975">
        <f>ROUNDUP(M15*R15*S15/T16,0)</f>
        <v>14645</v>
      </c>
      <c r="X15" s="1072"/>
      <c r="Y15" s="834"/>
      <c r="Z15" s="987"/>
      <c r="AA15" s="1077"/>
      <c r="AB15" s="1023">
        <f>SUM(W15,Z15)</f>
        <v>14645</v>
      </c>
      <c r="AC15" s="975"/>
      <c r="AD15" s="1072"/>
      <c r="AE15" s="1064">
        <v>100</v>
      </c>
      <c r="AF15" s="911"/>
      <c r="AG15" s="1023">
        <f>INT(AB15*AE15/100)</f>
        <v>14645</v>
      </c>
      <c r="AH15" s="975"/>
      <c r="AI15" s="975"/>
      <c r="AJ15" s="420"/>
      <c r="AK15" s="1008">
        <f>AR15-AB15</f>
        <v>88483</v>
      </c>
      <c r="AL15" s="987"/>
      <c r="AM15" s="418"/>
      <c r="AN15" s="1010"/>
      <c r="AO15" s="1011"/>
      <c r="AP15" s="152"/>
      <c r="AQ15" s="152"/>
      <c r="AR15" s="1062">
        <v>103128</v>
      </c>
      <c r="AS15" s="1069"/>
    </row>
    <row r="16" spans="2:45" ht="12.75" customHeight="1" x14ac:dyDescent="0.15">
      <c r="B16" s="1120"/>
      <c r="C16" s="808"/>
      <c r="D16" s="1039"/>
      <c r="E16" s="1040"/>
      <c r="F16" s="1082"/>
      <c r="G16" s="972"/>
      <c r="H16" s="973"/>
      <c r="I16" s="974"/>
      <c r="J16" s="209" t="s">
        <v>220</v>
      </c>
      <c r="K16" s="313"/>
      <c r="L16" s="210" t="s">
        <v>221</v>
      </c>
      <c r="M16" s="981"/>
      <c r="N16" s="981"/>
      <c r="O16" s="808"/>
      <c r="P16" s="979"/>
      <c r="Q16" s="1013"/>
      <c r="R16" s="1084"/>
      <c r="S16" s="317"/>
      <c r="T16" s="211">
        <v>12</v>
      </c>
      <c r="U16" s="317"/>
      <c r="V16" s="1076"/>
      <c r="W16" s="976"/>
      <c r="X16" s="1073"/>
      <c r="Y16" s="808"/>
      <c r="Z16" s="988"/>
      <c r="AA16" s="1078"/>
      <c r="AB16" s="1024"/>
      <c r="AC16" s="976"/>
      <c r="AD16" s="1073"/>
      <c r="AE16" s="1065"/>
      <c r="AF16" s="1066"/>
      <c r="AG16" s="1024"/>
      <c r="AH16" s="976"/>
      <c r="AI16" s="976"/>
      <c r="AJ16" s="422"/>
      <c r="AK16" s="1009"/>
      <c r="AL16" s="988"/>
      <c r="AM16" s="419"/>
      <c r="AN16" s="1012"/>
      <c r="AO16" s="1013"/>
      <c r="AP16" s="152"/>
      <c r="AQ16" s="152"/>
      <c r="AR16" s="1062"/>
      <c r="AS16" s="1069"/>
    </row>
    <row r="17" spans="2:46" ht="12.75" customHeight="1" x14ac:dyDescent="0.15">
      <c r="B17" s="1120"/>
      <c r="C17" s="966"/>
      <c r="D17" s="1037" t="s">
        <v>357</v>
      </c>
      <c r="E17" s="1038"/>
      <c r="F17" s="1087"/>
      <c r="G17" s="969" t="s">
        <v>377</v>
      </c>
      <c r="H17" s="970"/>
      <c r="I17" s="971"/>
      <c r="J17" s="1023">
        <v>180000</v>
      </c>
      <c r="K17" s="975"/>
      <c r="L17" s="212"/>
      <c r="M17" s="980">
        <v>180000</v>
      </c>
      <c r="N17" s="980"/>
      <c r="O17" s="966"/>
      <c r="P17" s="1104"/>
      <c r="Q17" s="1029"/>
      <c r="R17" s="1085">
        <v>0.33333333333333331</v>
      </c>
      <c r="S17" s="1111">
        <v>12</v>
      </c>
      <c r="T17" s="1111"/>
      <c r="U17" s="1111"/>
      <c r="V17" s="1041"/>
      <c r="W17" s="975">
        <f>ROUNDUP(M17*R17*S17/T18,0)</f>
        <v>60000</v>
      </c>
      <c r="X17" s="1074"/>
      <c r="Y17" s="966"/>
      <c r="Z17" s="1070"/>
      <c r="AA17" s="1108"/>
      <c r="AB17" s="1053">
        <f>SUM(W17,Z17)</f>
        <v>60000</v>
      </c>
      <c r="AC17" s="1054"/>
      <c r="AD17" s="1089"/>
      <c r="AE17" s="1064">
        <v>100</v>
      </c>
      <c r="AF17" s="911"/>
      <c r="AG17" s="1053">
        <f>INT(AB17*AE17/100)</f>
        <v>60000</v>
      </c>
      <c r="AH17" s="1054"/>
      <c r="AI17" s="1054"/>
      <c r="AJ17" s="208"/>
      <c r="AK17" s="1008">
        <f>AR17-AB17</f>
        <v>120000</v>
      </c>
      <c r="AL17" s="987"/>
      <c r="AM17" s="418"/>
      <c r="AN17" s="1010"/>
      <c r="AO17" s="1011"/>
      <c r="AP17" s="152"/>
      <c r="AQ17" s="152"/>
      <c r="AR17" s="1062">
        <v>180000</v>
      </c>
      <c r="AS17" s="1069"/>
    </row>
    <row r="18" spans="2:46" ht="12.75" customHeight="1" x14ac:dyDescent="0.15">
      <c r="B18" s="73"/>
      <c r="C18" s="1080"/>
      <c r="D18" s="1039"/>
      <c r="E18" s="1040"/>
      <c r="F18" s="1088"/>
      <c r="G18" s="972"/>
      <c r="H18" s="973"/>
      <c r="I18" s="974"/>
      <c r="J18" s="209" t="s">
        <v>220</v>
      </c>
      <c r="K18" s="314"/>
      <c r="L18" s="214" t="s">
        <v>221</v>
      </c>
      <c r="M18" s="981"/>
      <c r="N18" s="981"/>
      <c r="O18" s="982"/>
      <c r="P18" s="1105"/>
      <c r="Q18" s="1103"/>
      <c r="R18" s="1086"/>
      <c r="S18" s="318"/>
      <c r="T18" s="211">
        <v>12</v>
      </c>
      <c r="U18" s="318"/>
      <c r="V18" s="1042"/>
      <c r="W18" s="976"/>
      <c r="X18" s="1075"/>
      <c r="Y18" s="1080"/>
      <c r="Z18" s="1071"/>
      <c r="AA18" s="1109"/>
      <c r="AB18" s="1055"/>
      <c r="AC18" s="1056"/>
      <c r="AD18" s="1121"/>
      <c r="AE18" s="1065"/>
      <c r="AF18" s="1066"/>
      <c r="AG18" s="1055"/>
      <c r="AH18" s="1056"/>
      <c r="AI18" s="1056"/>
      <c r="AJ18" s="216"/>
      <c r="AK18" s="1009"/>
      <c r="AL18" s="988"/>
      <c r="AM18" s="419"/>
      <c r="AN18" s="1012"/>
      <c r="AO18" s="1013"/>
      <c r="AP18" s="152"/>
      <c r="AQ18" s="152"/>
      <c r="AR18" s="1062"/>
      <c r="AS18" s="1069"/>
    </row>
    <row r="19" spans="2:46" ht="12.75" customHeight="1" x14ac:dyDescent="0.15">
      <c r="B19" s="73"/>
      <c r="C19" s="834"/>
      <c r="D19" s="1037" t="s">
        <v>358</v>
      </c>
      <c r="E19" s="1038"/>
      <c r="F19" s="1081"/>
      <c r="G19" s="969" t="s">
        <v>377</v>
      </c>
      <c r="H19" s="970"/>
      <c r="I19" s="971"/>
      <c r="J19" s="1023">
        <v>500000</v>
      </c>
      <c r="K19" s="975"/>
      <c r="L19" s="208"/>
      <c r="M19" s="980">
        <f>IF(P19="定額法",J19,IF(P19="旧定額法",INT(J19*0.9),IF(OR(P19="定率法",P19="旧定率法"),AR19,0)))</f>
        <v>0</v>
      </c>
      <c r="N19" s="980"/>
      <c r="O19" s="834"/>
      <c r="P19" s="978"/>
      <c r="Q19" s="1011"/>
      <c r="R19" s="1083"/>
      <c r="S19" s="977">
        <v>12</v>
      </c>
      <c r="T19" s="977"/>
      <c r="U19" s="977"/>
      <c r="V19" s="1041"/>
      <c r="W19" s="975">
        <f>ROUNDUP(M19*R19*S19/T20,0)</f>
        <v>0</v>
      </c>
      <c r="X19" s="1072"/>
      <c r="Y19" s="834"/>
      <c r="Z19" s="987"/>
      <c r="AA19" s="1077"/>
      <c r="AB19" s="1023">
        <f>SUM(W19,Z19)</f>
        <v>0</v>
      </c>
      <c r="AC19" s="975"/>
      <c r="AD19" s="835"/>
      <c r="AE19" s="1064"/>
      <c r="AF19" s="911"/>
      <c r="AG19" s="1023">
        <v>500000</v>
      </c>
      <c r="AH19" s="975"/>
      <c r="AI19" s="975"/>
      <c r="AJ19" s="208"/>
      <c r="AK19" s="1008">
        <f>AR19-AB19</f>
        <v>0</v>
      </c>
      <c r="AL19" s="987"/>
      <c r="AM19" s="418"/>
      <c r="AN19" s="1010" t="s">
        <v>364</v>
      </c>
      <c r="AO19" s="1011"/>
      <c r="AP19" s="152"/>
      <c r="AQ19" s="152"/>
      <c r="AR19" s="1062"/>
      <c r="AS19" s="1069"/>
    </row>
    <row r="20" spans="2:46" ht="12.75" customHeight="1" x14ac:dyDescent="0.15">
      <c r="B20" s="73"/>
      <c r="C20" s="808"/>
      <c r="D20" s="1039"/>
      <c r="E20" s="1040"/>
      <c r="F20" s="1082"/>
      <c r="G20" s="972"/>
      <c r="H20" s="973"/>
      <c r="I20" s="974"/>
      <c r="J20" s="209" t="s">
        <v>220</v>
      </c>
      <c r="K20" s="313"/>
      <c r="L20" s="210" t="s">
        <v>221</v>
      </c>
      <c r="M20" s="981"/>
      <c r="N20" s="981"/>
      <c r="O20" s="808"/>
      <c r="P20" s="979"/>
      <c r="Q20" s="1013"/>
      <c r="R20" s="1084"/>
      <c r="S20" s="317"/>
      <c r="T20" s="211">
        <v>12</v>
      </c>
      <c r="U20" s="317"/>
      <c r="V20" s="1076"/>
      <c r="W20" s="976"/>
      <c r="X20" s="1073"/>
      <c r="Y20" s="808"/>
      <c r="Z20" s="988"/>
      <c r="AA20" s="1078"/>
      <c r="AB20" s="1024"/>
      <c r="AC20" s="976"/>
      <c r="AD20" s="809"/>
      <c r="AE20" s="1065"/>
      <c r="AF20" s="1066"/>
      <c r="AG20" s="1024"/>
      <c r="AH20" s="976"/>
      <c r="AI20" s="976"/>
      <c r="AJ20" s="210"/>
      <c r="AK20" s="1009"/>
      <c r="AL20" s="988"/>
      <c r="AM20" s="419"/>
      <c r="AN20" s="1012"/>
      <c r="AO20" s="1013"/>
      <c r="AP20" s="152"/>
      <c r="AQ20" s="152"/>
      <c r="AR20" s="1062"/>
      <c r="AS20" s="1069"/>
    </row>
    <row r="21" spans="2:46" ht="12.75" customHeight="1" x14ac:dyDescent="0.15">
      <c r="B21" s="73"/>
      <c r="C21" s="966"/>
      <c r="D21" s="1037"/>
      <c r="E21" s="1038"/>
      <c r="F21" s="1087"/>
      <c r="G21" s="969"/>
      <c r="H21" s="970"/>
      <c r="I21" s="971"/>
      <c r="J21" s="1023"/>
      <c r="K21" s="975"/>
      <c r="L21" s="212"/>
      <c r="M21" s="980">
        <f>IF(P21="定額法",J21,IF(P21="旧定額法",INT(J21*0.9),IF(OR(P21="定率法",P21="旧定率法"),AR21,0)))</f>
        <v>0</v>
      </c>
      <c r="N21" s="980"/>
      <c r="O21" s="966"/>
      <c r="P21" s="1104"/>
      <c r="Q21" s="1029"/>
      <c r="R21" s="1085"/>
      <c r="S21" s="1111"/>
      <c r="T21" s="1111"/>
      <c r="U21" s="1111"/>
      <c r="V21" s="833"/>
      <c r="W21" s="975">
        <f>ROUNDUP(M21*R21*S21/T22,0)</f>
        <v>0</v>
      </c>
      <c r="X21" s="1089"/>
      <c r="Y21" s="966"/>
      <c r="Z21" s="1070"/>
      <c r="AA21" s="966"/>
      <c r="AB21" s="1053">
        <f>SUM(W21,Z21)</f>
        <v>0</v>
      </c>
      <c r="AC21" s="1054"/>
      <c r="AD21" s="1089"/>
      <c r="AE21" s="1064"/>
      <c r="AF21" s="911"/>
      <c r="AG21" s="1053">
        <f>INT(AB21*AE21/100)</f>
        <v>0</v>
      </c>
      <c r="AH21" s="1054"/>
      <c r="AI21" s="1054"/>
      <c r="AJ21" s="208"/>
      <c r="AK21" s="1008">
        <f>AR21-AB21</f>
        <v>0</v>
      </c>
      <c r="AL21" s="987"/>
      <c r="AM21" s="418"/>
      <c r="AN21" s="1010"/>
      <c r="AO21" s="1011"/>
      <c r="AP21" s="152"/>
      <c r="AQ21" s="152"/>
      <c r="AR21" s="1062"/>
      <c r="AS21" s="1069"/>
    </row>
    <row r="22" spans="2:46" ht="12.75" customHeight="1" x14ac:dyDescent="0.15">
      <c r="B22" s="73"/>
      <c r="C22" s="1080"/>
      <c r="D22" s="1039"/>
      <c r="E22" s="1040"/>
      <c r="F22" s="1088"/>
      <c r="G22" s="972"/>
      <c r="H22" s="973"/>
      <c r="I22" s="974"/>
      <c r="J22" s="213" t="s">
        <v>220</v>
      </c>
      <c r="K22" s="314"/>
      <c r="L22" s="214" t="s">
        <v>221</v>
      </c>
      <c r="M22" s="981"/>
      <c r="N22" s="981"/>
      <c r="O22" s="982"/>
      <c r="P22" s="1105"/>
      <c r="Q22" s="1103"/>
      <c r="R22" s="1086"/>
      <c r="S22" s="318"/>
      <c r="T22" s="211">
        <v>12</v>
      </c>
      <c r="U22" s="318"/>
      <c r="V22" s="1079"/>
      <c r="W22" s="976"/>
      <c r="X22" s="1121"/>
      <c r="Y22" s="1080"/>
      <c r="Z22" s="1071"/>
      <c r="AA22" s="1080"/>
      <c r="AB22" s="1055"/>
      <c r="AC22" s="1056"/>
      <c r="AD22" s="1121"/>
      <c r="AE22" s="1065"/>
      <c r="AF22" s="1066"/>
      <c r="AG22" s="1055"/>
      <c r="AH22" s="1056"/>
      <c r="AI22" s="1056"/>
      <c r="AJ22" s="216"/>
      <c r="AK22" s="1009"/>
      <c r="AL22" s="988"/>
      <c r="AM22" s="419"/>
      <c r="AN22" s="1012"/>
      <c r="AO22" s="1013"/>
      <c r="AP22" s="215"/>
      <c r="AQ22" s="215"/>
      <c r="AR22" s="1063"/>
      <c r="AS22" s="1069"/>
      <c r="AT22" s="75"/>
    </row>
    <row r="23" spans="2:46" ht="12.75" customHeight="1" x14ac:dyDescent="0.15">
      <c r="B23" s="73"/>
      <c r="C23" s="834"/>
      <c r="D23" s="1037"/>
      <c r="E23" s="1038"/>
      <c r="F23" s="1081"/>
      <c r="G23" s="969"/>
      <c r="H23" s="970"/>
      <c r="I23" s="971"/>
      <c r="J23" s="1023"/>
      <c r="K23" s="975"/>
      <c r="L23" s="208"/>
      <c r="M23" s="980">
        <f>IF(P23="定額法",J23,IF(P23="旧定額法",INT(J23*0.9),IF(OR(P23="定率法",P23="旧定率法"),AR23,0)))</f>
        <v>0</v>
      </c>
      <c r="N23" s="980"/>
      <c r="O23" s="834"/>
      <c r="P23" s="978"/>
      <c r="Q23" s="1011"/>
      <c r="R23" s="1083"/>
      <c r="S23" s="977"/>
      <c r="T23" s="977"/>
      <c r="U23" s="977"/>
      <c r="V23" s="833"/>
      <c r="W23" s="975">
        <f>ROUNDUP(M23*R23*S23/T24,0)</f>
        <v>0</v>
      </c>
      <c r="X23" s="835"/>
      <c r="Y23" s="834"/>
      <c r="Z23" s="987"/>
      <c r="AA23" s="834"/>
      <c r="AB23" s="1023">
        <f>SUM(W23,Z23)</f>
        <v>0</v>
      </c>
      <c r="AC23" s="975"/>
      <c r="AD23" s="835"/>
      <c r="AE23" s="1064"/>
      <c r="AF23" s="911"/>
      <c r="AG23" s="1023">
        <f>INT(AB23*AE23/100)</f>
        <v>0</v>
      </c>
      <c r="AH23" s="975"/>
      <c r="AI23" s="975"/>
      <c r="AJ23" s="208"/>
      <c r="AK23" s="1008">
        <f>AR23-AB23</f>
        <v>0</v>
      </c>
      <c r="AL23" s="987"/>
      <c r="AM23" s="418"/>
      <c r="AN23" s="1010"/>
      <c r="AO23" s="1011"/>
      <c r="AP23" s="152"/>
      <c r="AQ23" s="152"/>
      <c r="AR23" s="1062"/>
      <c r="AS23" s="1069"/>
    </row>
    <row r="24" spans="2:46" ht="12.75" customHeight="1" x14ac:dyDescent="0.15">
      <c r="B24" s="73"/>
      <c r="C24" s="808"/>
      <c r="D24" s="1039"/>
      <c r="E24" s="1040"/>
      <c r="F24" s="1082"/>
      <c r="G24" s="972"/>
      <c r="H24" s="973"/>
      <c r="I24" s="974"/>
      <c r="J24" s="209" t="s">
        <v>220</v>
      </c>
      <c r="K24" s="313"/>
      <c r="L24" s="210" t="s">
        <v>221</v>
      </c>
      <c r="M24" s="981"/>
      <c r="N24" s="981"/>
      <c r="O24" s="808"/>
      <c r="P24" s="979"/>
      <c r="Q24" s="1013"/>
      <c r="R24" s="1084"/>
      <c r="S24" s="317"/>
      <c r="T24" s="211">
        <v>12</v>
      </c>
      <c r="U24" s="317"/>
      <c r="V24" s="807"/>
      <c r="W24" s="976"/>
      <c r="X24" s="809"/>
      <c r="Y24" s="808"/>
      <c r="Z24" s="988"/>
      <c r="AA24" s="808"/>
      <c r="AB24" s="1024"/>
      <c r="AC24" s="976"/>
      <c r="AD24" s="809"/>
      <c r="AE24" s="1065"/>
      <c r="AF24" s="1066"/>
      <c r="AG24" s="1024"/>
      <c r="AH24" s="976"/>
      <c r="AI24" s="976"/>
      <c r="AJ24" s="210"/>
      <c r="AK24" s="1009"/>
      <c r="AL24" s="988"/>
      <c r="AM24" s="419"/>
      <c r="AN24" s="1012"/>
      <c r="AO24" s="1013"/>
      <c r="AP24" s="152"/>
      <c r="AQ24" s="152"/>
      <c r="AR24" s="1062"/>
      <c r="AS24" s="1069"/>
    </row>
    <row r="25" spans="2:46" ht="12.75" customHeight="1" x14ac:dyDescent="0.15">
      <c r="B25" s="73"/>
      <c r="C25" s="966"/>
      <c r="D25" s="1037"/>
      <c r="E25" s="1038"/>
      <c r="F25" s="1087"/>
      <c r="G25" s="969"/>
      <c r="H25" s="970"/>
      <c r="I25" s="971"/>
      <c r="J25" s="1023"/>
      <c r="K25" s="975"/>
      <c r="L25" s="212">
        <v>100000</v>
      </c>
      <c r="M25" s="980">
        <f>IF(P25="定額法",J25,IF(P25="旧定額法",INT(J25*0.9),IF(OR(P25="定率法",P25="旧定率法"),AR25,0)))</f>
        <v>0</v>
      </c>
      <c r="N25" s="980"/>
      <c r="O25" s="966"/>
      <c r="P25" s="1104"/>
      <c r="Q25" s="1029"/>
      <c r="R25" s="1085"/>
      <c r="S25" s="1111"/>
      <c r="T25" s="1111"/>
      <c r="U25" s="1111"/>
      <c r="V25" s="833"/>
      <c r="W25" s="975">
        <f>ROUNDUP(M25*R25*S25/T26,0)</f>
        <v>0</v>
      </c>
      <c r="X25" s="1089"/>
      <c r="Y25" s="966"/>
      <c r="Z25" s="1070"/>
      <c r="AA25" s="966"/>
      <c r="AB25" s="1053">
        <f>SUM(W25,Z25)</f>
        <v>0</v>
      </c>
      <c r="AC25" s="1054"/>
      <c r="AD25" s="1089"/>
      <c r="AE25" s="1064"/>
      <c r="AF25" s="911"/>
      <c r="AG25" s="1053">
        <f>INT(AB25*AE25/100)</f>
        <v>0</v>
      </c>
      <c r="AH25" s="1054"/>
      <c r="AI25" s="1054"/>
      <c r="AJ25" s="208"/>
      <c r="AK25" s="1008">
        <f>AR25-AB25</f>
        <v>0</v>
      </c>
      <c r="AL25" s="987"/>
      <c r="AM25" s="418"/>
      <c r="AN25" s="1010"/>
      <c r="AO25" s="1011"/>
      <c r="AP25" s="152"/>
      <c r="AQ25" s="152"/>
      <c r="AR25" s="1062"/>
      <c r="AS25" s="1069"/>
    </row>
    <row r="26" spans="2:46" ht="12.75" customHeight="1" x14ac:dyDescent="0.15">
      <c r="B26" s="73"/>
      <c r="C26" s="982"/>
      <c r="D26" s="1039"/>
      <c r="E26" s="1040"/>
      <c r="F26" s="1088"/>
      <c r="G26" s="972"/>
      <c r="H26" s="973"/>
      <c r="I26" s="974"/>
      <c r="J26" s="213" t="s">
        <v>220</v>
      </c>
      <c r="K26" s="314"/>
      <c r="L26" s="214" t="s">
        <v>221</v>
      </c>
      <c r="M26" s="981"/>
      <c r="N26" s="981"/>
      <c r="O26" s="982"/>
      <c r="P26" s="1105"/>
      <c r="Q26" s="1103"/>
      <c r="R26" s="1086"/>
      <c r="S26" s="192"/>
      <c r="T26" s="211">
        <v>12</v>
      </c>
      <c r="U26" s="192"/>
      <c r="V26" s="807"/>
      <c r="W26" s="976"/>
      <c r="X26" s="1110"/>
      <c r="Y26" s="982"/>
      <c r="Z26" s="1071"/>
      <c r="AA26" s="982"/>
      <c r="AB26" s="1055"/>
      <c r="AC26" s="1056"/>
      <c r="AD26" s="1110"/>
      <c r="AE26" s="1065"/>
      <c r="AF26" s="1066"/>
      <c r="AG26" s="1055"/>
      <c r="AH26" s="1056"/>
      <c r="AI26" s="1056"/>
      <c r="AJ26" s="210"/>
      <c r="AK26" s="1009"/>
      <c r="AL26" s="988"/>
      <c r="AM26" s="419"/>
      <c r="AN26" s="1012"/>
      <c r="AO26" s="1013"/>
      <c r="AP26" s="152"/>
      <c r="AQ26" s="152"/>
      <c r="AR26" s="1062"/>
      <c r="AS26" s="1069"/>
    </row>
    <row r="27" spans="2:46" ht="12.75" customHeight="1" x14ac:dyDescent="0.15">
      <c r="B27" s="73"/>
      <c r="C27" s="834"/>
      <c r="D27" s="1037"/>
      <c r="E27" s="1038"/>
      <c r="F27" s="1081"/>
      <c r="G27" s="969"/>
      <c r="H27" s="970"/>
      <c r="I27" s="971"/>
      <c r="J27" s="1023"/>
      <c r="K27" s="975"/>
      <c r="L27" s="208"/>
      <c r="M27" s="980">
        <f>IF(P27="定額法",J27,IF(P27="旧定額法",INT(J27*0.9),IF(OR(P27="定率法",P27="旧定率法"),AR27,0)))</f>
        <v>0</v>
      </c>
      <c r="N27" s="980"/>
      <c r="O27" s="834"/>
      <c r="P27" s="978"/>
      <c r="Q27" s="1011"/>
      <c r="R27" s="1083"/>
      <c r="S27" s="977"/>
      <c r="T27" s="977"/>
      <c r="U27" s="977"/>
      <c r="V27" s="833"/>
      <c r="W27" s="975">
        <f>ROUNDUP(M27*R27*S27/T28,0)</f>
        <v>0</v>
      </c>
      <c r="X27" s="835"/>
      <c r="Y27" s="834"/>
      <c r="Z27" s="987"/>
      <c r="AA27" s="834"/>
      <c r="AB27" s="1023">
        <f>SUM(W27,Z27)</f>
        <v>0</v>
      </c>
      <c r="AC27" s="975"/>
      <c r="AD27" s="835"/>
      <c r="AE27" s="1064"/>
      <c r="AF27" s="911"/>
      <c r="AG27" s="1023">
        <f>INT(AB27*AE27/100)</f>
        <v>0</v>
      </c>
      <c r="AH27" s="975"/>
      <c r="AI27" s="975"/>
      <c r="AJ27" s="208"/>
      <c r="AK27" s="1008">
        <f>AR27-AB27</f>
        <v>0</v>
      </c>
      <c r="AL27" s="987"/>
      <c r="AM27" s="418"/>
      <c r="AN27" s="1010"/>
      <c r="AO27" s="1011"/>
      <c r="AP27" s="152"/>
      <c r="AQ27" s="152"/>
      <c r="AR27" s="1062"/>
      <c r="AS27" s="1069"/>
    </row>
    <row r="28" spans="2:46" ht="12.75" customHeight="1" x14ac:dyDescent="0.15">
      <c r="B28" s="73"/>
      <c r="C28" s="983"/>
      <c r="D28" s="1039"/>
      <c r="E28" s="1040"/>
      <c r="F28" s="1082"/>
      <c r="G28" s="972"/>
      <c r="H28" s="973"/>
      <c r="I28" s="974"/>
      <c r="J28" s="209" t="s">
        <v>220</v>
      </c>
      <c r="K28" s="313"/>
      <c r="L28" s="216" t="s">
        <v>221</v>
      </c>
      <c r="M28" s="981"/>
      <c r="N28" s="981"/>
      <c r="O28" s="983"/>
      <c r="P28" s="979"/>
      <c r="Q28" s="1013"/>
      <c r="R28" s="1084"/>
      <c r="S28" s="317"/>
      <c r="T28" s="211">
        <v>12</v>
      </c>
      <c r="U28" s="317"/>
      <c r="V28" s="1079"/>
      <c r="W28" s="976"/>
      <c r="X28" s="1059"/>
      <c r="Y28" s="983"/>
      <c r="Z28" s="988"/>
      <c r="AA28" s="983"/>
      <c r="AB28" s="1024"/>
      <c r="AC28" s="976"/>
      <c r="AD28" s="1059"/>
      <c r="AE28" s="1065"/>
      <c r="AF28" s="1066"/>
      <c r="AG28" s="1024"/>
      <c r="AH28" s="976"/>
      <c r="AI28" s="976"/>
      <c r="AJ28" s="216"/>
      <c r="AK28" s="1009"/>
      <c r="AL28" s="988"/>
      <c r="AM28" s="419"/>
      <c r="AN28" s="1012"/>
      <c r="AO28" s="1013"/>
      <c r="AP28" s="152"/>
      <c r="AQ28" s="152"/>
      <c r="AR28" s="1062"/>
      <c r="AS28" s="1069"/>
    </row>
    <row r="29" spans="2:46" ht="12.75" customHeight="1" x14ac:dyDescent="0.15">
      <c r="B29" s="73"/>
      <c r="C29" s="834"/>
      <c r="D29" s="1037"/>
      <c r="E29" s="1038"/>
      <c r="F29" s="1081"/>
      <c r="G29" s="969"/>
      <c r="H29" s="970"/>
      <c r="I29" s="971"/>
      <c r="J29" s="1023"/>
      <c r="K29" s="975"/>
      <c r="L29" s="208"/>
      <c r="M29" s="980">
        <f>IF(P29="定額法",J29,IF(P29="旧定額法",INT(J29*0.9),IF(OR(P29="定率法",P29="旧定率法"),AR29,0)))</f>
        <v>0</v>
      </c>
      <c r="N29" s="980"/>
      <c r="O29" s="834"/>
      <c r="P29" s="978"/>
      <c r="Q29" s="1011"/>
      <c r="R29" s="1083"/>
      <c r="S29" s="977"/>
      <c r="T29" s="977"/>
      <c r="U29" s="977"/>
      <c r="V29" s="833"/>
      <c r="W29" s="975">
        <f>ROUNDUP(M29*R29*S29/T30,0)</f>
        <v>0</v>
      </c>
      <c r="X29" s="835"/>
      <c r="Y29" s="834"/>
      <c r="Z29" s="987"/>
      <c r="AA29" s="834"/>
      <c r="AB29" s="1023">
        <f>SUM(W29,Z29)</f>
        <v>0</v>
      </c>
      <c r="AC29" s="975"/>
      <c r="AD29" s="835"/>
      <c r="AE29" s="1064"/>
      <c r="AF29" s="911"/>
      <c r="AG29" s="1023">
        <f>INT(AB29*AE29/100)</f>
        <v>0</v>
      </c>
      <c r="AH29" s="975"/>
      <c r="AI29" s="975"/>
      <c r="AJ29" s="208"/>
      <c r="AK29" s="1008">
        <f>AR29-AB29</f>
        <v>0</v>
      </c>
      <c r="AL29" s="987"/>
      <c r="AM29" s="418"/>
      <c r="AN29" s="1010"/>
      <c r="AO29" s="1011"/>
      <c r="AP29" s="152"/>
      <c r="AQ29" s="152"/>
      <c r="AR29" s="1062"/>
      <c r="AS29" s="1069"/>
    </row>
    <row r="30" spans="2:46" ht="12.75" customHeight="1" thickBot="1" x14ac:dyDescent="0.2">
      <c r="B30" s="73"/>
      <c r="C30" s="808"/>
      <c r="D30" s="1039"/>
      <c r="E30" s="1040"/>
      <c r="F30" s="1082"/>
      <c r="G30" s="972"/>
      <c r="H30" s="973"/>
      <c r="I30" s="974"/>
      <c r="J30" s="209" t="s">
        <v>220</v>
      </c>
      <c r="K30" s="313"/>
      <c r="L30" s="210" t="s">
        <v>221</v>
      </c>
      <c r="M30" s="981"/>
      <c r="N30" s="981"/>
      <c r="O30" s="808"/>
      <c r="P30" s="979"/>
      <c r="Q30" s="1013"/>
      <c r="R30" s="1084"/>
      <c r="S30" s="317"/>
      <c r="T30" s="211">
        <v>12</v>
      </c>
      <c r="U30" s="317"/>
      <c r="V30" s="807"/>
      <c r="W30" s="976"/>
      <c r="X30" s="809"/>
      <c r="Y30" s="808"/>
      <c r="Z30" s="988"/>
      <c r="AA30" s="808"/>
      <c r="AB30" s="1024"/>
      <c r="AC30" s="976"/>
      <c r="AD30" s="809"/>
      <c r="AE30" s="1065"/>
      <c r="AF30" s="1066"/>
      <c r="AG30" s="1053"/>
      <c r="AH30" s="1054"/>
      <c r="AI30" s="1054"/>
      <c r="AJ30" s="423"/>
      <c r="AK30" s="1009"/>
      <c r="AL30" s="988"/>
      <c r="AM30" s="419"/>
      <c r="AN30" s="1012"/>
      <c r="AO30" s="1013"/>
      <c r="AP30" s="152"/>
      <c r="AQ30" s="152"/>
      <c r="AR30" s="1062"/>
      <c r="AS30" s="1069"/>
    </row>
    <row r="31" spans="2:46" ht="22.5" customHeight="1" x14ac:dyDescent="0.15">
      <c r="B31" s="73"/>
      <c r="C31" s="192"/>
      <c r="D31" s="192" t="s">
        <v>123</v>
      </c>
      <c r="E31" s="192"/>
      <c r="F31" s="296"/>
      <c r="G31" s="984"/>
      <c r="H31" s="985"/>
      <c r="I31" s="986"/>
      <c r="J31" s="984"/>
      <c r="K31" s="985"/>
      <c r="L31" s="986"/>
      <c r="M31" s="984"/>
      <c r="N31" s="985"/>
      <c r="O31" s="986"/>
      <c r="P31" s="297"/>
      <c r="Q31" s="296"/>
      <c r="R31" s="296"/>
      <c r="S31" s="984"/>
      <c r="T31" s="985"/>
      <c r="U31" s="986"/>
      <c r="V31" s="312"/>
      <c r="W31" s="289">
        <f>SUM(W7:W30)</f>
        <v>3876685</v>
      </c>
      <c r="X31" s="315"/>
      <c r="Y31" s="192"/>
      <c r="Z31" s="298">
        <f>SUM(Z7:Z30)</f>
        <v>0</v>
      </c>
      <c r="AA31" s="192"/>
      <c r="AB31" s="1053">
        <f>SUM(AB7:AC30)</f>
        <v>3876685</v>
      </c>
      <c r="AC31" s="1054"/>
      <c r="AD31" s="315"/>
      <c r="AE31" s="984"/>
      <c r="AF31" s="985"/>
      <c r="AG31" s="1057">
        <f>SUM(AG7:AI30)</f>
        <v>4376685</v>
      </c>
      <c r="AH31" s="1058"/>
      <c r="AI31" s="1058"/>
      <c r="AJ31" s="203"/>
      <c r="AK31" s="1036">
        <f>SUM(AK7:AL30)</f>
        <v>75028263</v>
      </c>
      <c r="AL31" s="975"/>
      <c r="AM31" s="417"/>
      <c r="AN31" s="833"/>
      <c r="AO31" s="834"/>
      <c r="AP31" s="152"/>
      <c r="AQ31" s="152"/>
      <c r="AR31" s="76">
        <f>SUM(AR7:AR30)</f>
        <v>78904948</v>
      </c>
    </row>
    <row r="32" spans="2:46" ht="17.25" customHeight="1" x14ac:dyDescent="0.15">
      <c r="B32" s="73"/>
      <c r="C32" s="217" t="s">
        <v>240</v>
      </c>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2"/>
      <c r="AM32" s="192"/>
      <c r="AN32" s="192"/>
      <c r="AO32" s="192"/>
      <c r="AP32" s="152"/>
      <c r="AQ32" s="152"/>
    </row>
    <row r="33" spans="2:46" ht="9.75" customHeight="1" x14ac:dyDescent="0.15">
      <c r="B33" s="73"/>
      <c r="C33" s="217"/>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52"/>
      <c r="AQ33" s="152"/>
    </row>
    <row r="34" spans="2:46" ht="17.25" customHeight="1" x14ac:dyDescent="0.15">
      <c r="B34" s="73"/>
      <c r="C34" s="412" t="s">
        <v>170</v>
      </c>
      <c r="D34" s="412"/>
      <c r="E34" s="412"/>
      <c r="F34" s="412"/>
      <c r="G34" s="192"/>
      <c r="H34" s="192"/>
      <c r="I34" s="192"/>
      <c r="J34" s="192"/>
      <c r="K34" s="192"/>
      <c r="L34" s="192"/>
      <c r="M34" s="192"/>
      <c r="N34" s="192"/>
      <c r="O34" s="192"/>
      <c r="P34" s="192"/>
      <c r="Q34" s="192"/>
      <c r="R34" s="192"/>
      <c r="S34" s="192"/>
      <c r="T34" s="192"/>
      <c r="U34" s="192"/>
      <c r="V34" s="192"/>
      <c r="W34" s="412" t="s">
        <v>171</v>
      </c>
      <c r="X34" s="412"/>
      <c r="Y34" s="412"/>
      <c r="Z34" s="412"/>
      <c r="AA34" s="412"/>
      <c r="AB34" s="412"/>
      <c r="AC34" s="412"/>
      <c r="AD34" s="412"/>
      <c r="AE34" s="192"/>
      <c r="AF34" s="192"/>
      <c r="AG34" s="192"/>
      <c r="AH34" s="192"/>
      <c r="AI34" s="192"/>
      <c r="AJ34" s="192"/>
      <c r="AK34" s="192"/>
      <c r="AL34" s="192"/>
      <c r="AM34" s="192"/>
      <c r="AN34" s="192"/>
      <c r="AO34" s="192"/>
      <c r="AP34" s="152"/>
      <c r="AQ34" s="152"/>
    </row>
    <row r="35" spans="2:46" ht="12.75" customHeight="1" x14ac:dyDescent="0.15">
      <c r="B35" s="73"/>
      <c r="C35" s="966" t="s">
        <v>113</v>
      </c>
      <c r="D35" s="966"/>
      <c r="E35" s="966"/>
      <c r="F35" s="966"/>
      <c r="G35" s="966"/>
      <c r="H35" s="966"/>
      <c r="I35" s="966"/>
      <c r="J35" s="966"/>
      <c r="K35" s="1089"/>
      <c r="L35" s="960" t="s">
        <v>114</v>
      </c>
      <c r="M35" s="961"/>
      <c r="N35" s="962"/>
      <c r="O35" s="996" t="s">
        <v>115</v>
      </c>
      <c r="P35" s="997"/>
      <c r="Q35" s="1005"/>
      <c r="R35" s="1094" t="s">
        <v>117</v>
      </c>
      <c r="S35" s="1094"/>
      <c r="T35" s="1094"/>
      <c r="U35" s="1094"/>
      <c r="V35" s="192"/>
      <c r="W35" s="966" t="s">
        <v>113</v>
      </c>
      <c r="X35" s="966"/>
      <c r="Y35" s="966"/>
      <c r="Z35" s="966"/>
      <c r="AA35" s="966"/>
      <c r="AB35" s="966"/>
      <c r="AC35" s="966"/>
      <c r="AD35" s="966"/>
      <c r="AE35" s="1044" t="s">
        <v>120</v>
      </c>
      <c r="AF35" s="1045"/>
      <c r="AG35" s="1045"/>
      <c r="AH35" s="1046"/>
      <c r="AI35" s="996" t="s">
        <v>304</v>
      </c>
      <c r="AJ35" s="997"/>
      <c r="AK35" s="997"/>
      <c r="AL35" s="1005"/>
      <c r="AM35" s="996" t="s">
        <v>122</v>
      </c>
      <c r="AN35" s="997"/>
      <c r="AO35" s="997"/>
      <c r="AP35" s="77"/>
      <c r="AQ35" s="77"/>
      <c r="AR35" s="77"/>
      <c r="AS35" s="77"/>
      <c r="AT35" s="77"/>
    </row>
    <row r="36" spans="2:46" ht="15" customHeight="1" thickBot="1" x14ac:dyDescent="0.2">
      <c r="B36" s="73"/>
      <c r="C36" s="808"/>
      <c r="D36" s="808"/>
      <c r="E36" s="808"/>
      <c r="F36" s="808"/>
      <c r="G36" s="808"/>
      <c r="H36" s="808"/>
      <c r="I36" s="808"/>
      <c r="J36" s="808"/>
      <c r="K36" s="809"/>
      <c r="L36" s="963"/>
      <c r="M36" s="964"/>
      <c r="N36" s="965"/>
      <c r="O36" s="1020" t="s">
        <v>116</v>
      </c>
      <c r="P36" s="1021"/>
      <c r="Q36" s="1022"/>
      <c r="R36" s="1094" t="s">
        <v>118</v>
      </c>
      <c r="S36" s="1094"/>
      <c r="T36" s="1094"/>
      <c r="U36" s="1094"/>
      <c r="V36" s="192"/>
      <c r="W36" s="982"/>
      <c r="X36" s="982"/>
      <c r="Y36" s="982"/>
      <c r="Z36" s="982"/>
      <c r="AA36" s="982"/>
      <c r="AB36" s="982"/>
      <c r="AC36" s="982"/>
      <c r="AD36" s="982"/>
      <c r="AE36" s="1047" t="s">
        <v>121</v>
      </c>
      <c r="AF36" s="1048"/>
      <c r="AG36" s="1048"/>
      <c r="AH36" s="1049"/>
      <c r="AI36" s="1020" t="s">
        <v>203</v>
      </c>
      <c r="AJ36" s="1021"/>
      <c r="AK36" s="1021"/>
      <c r="AL36" s="1022"/>
      <c r="AM36" s="996" t="s">
        <v>241</v>
      </c>
      <c r="AN36" s="997"/>
      <c r="AO36" s="997"/>
      <c r="AP36" s="77"/>
      <c r="AQ36" s="77"/>
      <c r="AR36" s="78"/>
      <c r="AS36" s="78"/>
      <c r="AT36" s="78"/>
    </row>
    <row r="37" spans="2:46" ht="21.75" customHeight="1" x14ac:dyDescent="0.15">
      <c r="B37" s="73"/>
      <c r="C37" s="316"/>
      <c r="D37" s="735"/>
      <c r="E37" s="735"/>
      <c r="F37" s="735"/>
      <c r="G37" s="735"/>
      <c r="H37" s="735"/>
      <c r="I37" s="735"/>
      <c r="J37" s="735"/>
      <c r="K37" s="736"/>
      <c r="L37" s="833"/>
      <c r="M37" s="834"/>
      <c r="N37" s="835"/>
      <c r="O37" s="324" t="s">
        <v>237</v>
      </c>
      <c r="P37" s="975"/>
      <c r="Q37" s="1119"/>
      <c r="R37" s="1057"/>
      <c r="S37" s="1058"/>
      <c r="T37" s="1058"/>
      <c r="U37" s="299"/>
      <c r="V37" s="192"/>
      <c r="W37" s="1093"/>
      <c r="X37" s="1093"/>
      <c r="Y37" s="1093"/>
      <c r="Z37" s="1093"/>
      <c r="AA37" s="1093"/>
      <c r="AB37" s="1093"/>
      <c r="AC37" s="1093"/>
      <c r="AD37" s="1093"/>
      <c r="AE37" s="1006"/>
      <c r="AF37" s="991"/>
      <c r="AG37" s="991"/>
      <c r="AH37" s="1050"/>
      <c r="AI37" s="1006"/>
      <c r="AJ37" s="991"/>
      <c r="AK37" s="991"/>
      <c r="AL37" s="991"/>
      <c r="AM37" s="1018"/>
      <c r="AN37" s="1019"/>
      <c r="AO37" s="1019"/>
      <c r="AP37" s="219"/>
      <c r="AQ37" s="219"/>
      <c r="AR37" s="79"/>
      <c r="AS37" s="79"/>
      <c r="AT37" s="79"/>
    </row>
    <row r="38" spans="2:46" ht="21.75" customHeight="1" x14ac:dyDescent="0.15">
      <c r="B38" s="73"/>
      <c r="C38" s="192"/>
      <c r="D38" s="745"/>
      <c r="E38" s="745"/>
      <c r="F38" s="745"/>
      <c r="G38" s="745"/>
      <c r="H38" s="745"/>
      <c r="I38" s="745"/>
      <c r="J38" s="745"/>
      <c r="K38" s="746"/>
      <c r="L38" s="1007"/>
      <c r="M38" s="966"/>
      <c r="N38" s="1089"/>
      <c r="O38" s="325" t="s">
        <v>238</v>
      </c>
      <c r="P38" s="1116"/>
      <c r="Q38" s="1117"/>
      <c r="R38" s="1095"/>
      <c r="S38" s="1096"/>
      <c r="T38" s="1096"/>
      <c r="U38" s="300"/>
      <c r="V38" s="192"/>
      <c r="W38" s="1093"/>
      <c r="X38" s="1093"/>
      <c r="Y38" s="1093"/>
      <c r="Z38" s="1093"/>
      <c r="AA38" s="1093"/>
      <c r="AB38" s="1093"/>
      <c r="AC38" s="1093"/>
      <c r="AD38" s="1093"/>
      <c r="AE38" s="1014"/>
      <c r="AF38" s="1015"/>
      <c r="AG38" s="1015"/>
      <c r="AH38" s="1051"/>
      <c r="AI38" s="1014"/>
      <c r="AJ38" s="1015"/>
      <c r="AK38" s="1015"/>
      <c r="AL38" s="1015"/>
      <c r="AM38" s="1017"/>
      <c r="AN38" s="1015"/>
      <c r="AO38" s="1015"/>
      <c r="AP38" s="219"/>
      <c r="AQ38" s="219"/>
      <c r="AR38" s="79"/>
      <c r="AS38" s="79"/>
      <c r="AT38" s="79"/>
    </row>
    <row r="39" spans="2:46" ht="23.25" customHeight="1" x14ac:dyDescent="0.15">
      <c r="B39" s="73"/>
      <c r="C39" s="192"/>
      <c r="D39" s="745"/>
      <c r="E39" s="745"/>
      <c r="F39" s="745"/>
      <c r="G39" s="745"/>
      <c r="H39" s="745"/>
      <c r="I39" s="745"/>
      <c r="J39" s="745"/>
      <c r="K39" s="746"/>
      <c r="L39" s="1007"/>
      <c r="M39" s="966"/>
      <c r="N39" s="1089"/>
      <c r="O39" s="1090" t="s">
        <v>239</v>
      </c>
      <c r="P39" s="1096"/>
      <c r="Q39" s="1112"/>
      <c r="R39" s="1095">
        <f>P40</f>
        <v>0</v>
      </c>
      <c r="S39" s="1096"/>
      <c r="T39" s="1096"/>
      <c r="U39" s="300"/>
      <c r="V39" s="192"/>
      <c r="W39" s="787"/>
      <c r="X39" s="787"/>
      <c r="Y39" s="787"/>
      <c r="Z39" s="787"/>
      <c r="AA39" s="787"/>
      <c r="AB39" s="787"/>
      <c r="AC39" s="787"/>
      <c r="AD39" s="787"/>
      <c r="AE39" s="1016"/>
      <c r="AF39" s="989"/>
      <c r="AG39" s="989"/>
      <c r="AH39" s="1052"/>
      <c r="AI39" s="1016"/>
      <c r="AJ39" s="989"/>
      <c r="AK39" s="989"/>
      <c r="AL39" s="989"/>
      <c r="AM39" s="1003"/>
      <c r="AN39" s="989"/>
      <c r="AO39" s="989"/>
      <c r="AP39" s="219"/>
      <c r="AQ39" s="219"/>
      <c r="AR39" s="79"/>
      <c r="AS39" s="79"/>
      <c r="AT39" s="79"/>
    </row>
    <row r="40" spans="2:46" ht="7.5" customHeight="1" x14ac:dyDescent="0.15">
      <c r="B40" s="73"/>
      <c r="C40" s="317"/>
      <c r="D40" s="738"/>
      <c r="E40" s="738"/>
      <c r="F40" s="738"/>
      <c r="G40" s="738"/>
      <c r="H40" s="738"/>
      <c r="I40" s="738"/>
      <c r="J40" s="738"/>
      <c r="K40" s="739"/>
      <c r="L40" s="807"/>
      <c r="M40" s="808"/>
      <c r="N40" s="809"/>
      <c r="O40" s="1099"/>
      <c r="P40" s="1098"/>
      <c r="Q40" s="1115"/>
      <c r="R40" s="1097"/>
      <c r="S40" s="1098"/>
      <c r="T40" s="1098"/>
      <c r="U40" s="301"/>
      <c r="V40" s="192"/>
      <c r="W40" s="192"/>
      <c r="X40" s="192"/>
      <c r="Y40" s="192"/>
      <c r="Z40" s="192"/>
      <c r="AA40" s="192"/>
      <c r="AB40" s="192"/>
      <c r="AC40" s="192"/>
      <c r="AD40" s="192"/>
      <c r="AE40" s="192"/>
      <c r="AF40" s="192"/>
      <c r="AG40" s="192"/>
      <c r="AH40" s="192"/>
      <c r="AI40" s="192"/>
      <c r="AJ40" s="192"/>
      <c r="AK40" s="192"/>
      <c r="AL40" s="192"/>
      <c r="AM40" s="192"/>
      <c r="AN40" s="192"/>
      <c r="AO40" s="192"/>
      <c r="AP40" s="152"/>
      <c r="AQ40" s="152"/>
    </row>
    <row r="41" spans="2:46" ht="15" customHeight="1" x14ac:dyDescent="0.15">
      <c r="B41" s="73"/>
      <c r="C41" s="192"/>
      <c r="D41" s="745"/>
      <c r="E41" s="745"/>
      <c r="F41" s="745"/>
      <c r="G41" s="745"/>
      <c r="H41" s="745"/>
      <c r="I41" s="745"/>
      <c r="J41" s="745"/>
      <c r="K41" s="745"/>
      <c r="L41" s="833"/>
      <c r="M41" s="834"/>
      <c r="N41" s="835"/>
      <c r="O41" s="1092" t="s">
        <v>237</v>
      </c>
      <c r="P41" s="1113"/>
      <c r="Q41" s="1114"/>
      <c r="R41" s="1118"/>
      <c r="S41" s="1113"/>
      <c r="T41" s="1113"/>
      <c r="U41" s="302"/>
      <c r="V41" s="192"/>
      <c r="W41" s="412" t="s">
        <v>112</v>
      </c>
      <c r="X41" s="412"/>
      <c r="Y41" s="412"/>
      <c r="Z41" s="412"/>
      <c r="AA41" s="412"/>
      <c r="AB41" s="412"/>
      <c r="AC41" s="412"/>
      <c r="AD41" s="412"/>
      <c r="AE41" s="192"/>
      <c r="AF41" s="192"/>
      <c r="AG41" s="192"/>
      <c r="AH41" s="192"/>
      <c r="AI41" s="192"/>
      <c r="AJ41" s="192"/>
      <c r="AK41" s="192"/>
      <c r="AL41" s="192"/>
      <c r="AM41" s="192"/>
      <c r="AN41" s="192"/>
      <c r="AO41" s="192"/>
      <c r="AP41" s="152"/>
      <c r="AQ41" s="152"/>
    </row>
    <row r="42" spans="2:46" ht="12.75" customHeight="1" x14ac:dyDescent="0.15">
      <c r="B42" s="73"/>
      <c r="C42" s="192"/>
      <c r="D42" s="745"/>
      <c r="E42" s="745"/>
      <c r="F42" s="745"/>
      <c r="G42" s="745"/>
      <c r="H42" s="745"/>
      <c r="I42" s="745"/>
      <c r="J42" s="745"/>
      <c r="K42" s="745"/>
      <c r="L42" s="1007"/>
      <c r="M42" s="966"/>
      <c r="N42" s="1089"/>
      <c r="O42" s="1090"/>
      <c r="P42" s="1096"/>
      <c r="Q42" s="1112"/>
      <c r="R42" s="1095"/>
      <c r="S42" s="1096"/>
      <c r="T42" s="1096"/>
      <c r="U42" s="303"/>
      <c r="V42" s="192"/>
      <c r="W42" s="966" t="s">
        <v>113</v>
      </c>
      <c r="X42" s="966"/>
      <c r="Y42" s="966"/>
      <c r="Z42" s="966"/>
      <c r="AA42" s="966"/>
      <c r="AB42" s="966"/>
      <c r="AC42" s="966"/>
      <c r="AD42" s="1089"/>
      <c r="AE42" s="996" t="s">
        <v>302</v>
      </c>
      <c r="AF42" s="997"/>
      <c r="AG42" s="997"/>
      <c r="AH42" s="1005"/>
      <c r="AI42" s="996" t="s">
        <v>119</v>
      </c>
      <c r="AJ42" s="997"/>
      <c r="AK42" s="997"/>
      <c r="AL42" s="1005"/>
      <c r="AM42" s="992" t="s">
        <v>336</v>
      </c>
      <c r="AN42" s="993"/>
      <c r="AO42" s="993"/>
      <c r="AP42" s="220"/>
      <c r="AQ42" s="220"/>
      <c r="AR42" s="80"/>
      <c r="AS42" s="80"/>
      <c r="AT42" s="80"/>
    </row>
    <row r="43" spans="2:46" ht="13.5" customHeight="1" thickBot="1" x14ac:dyDescent="0.2">
      <c r="B43" s="73"/>
      <c r="C43" s="192"/>
      <c r="D43" s="745"/>
      <c r="E43" s="745"/>
      <c r="F43" s="745"/>
      <c r="G43" s="745"/>
      <c r="H43" s="745"/>
      <c r="I43" s="745"/>
      <c r="J43" s="745"/>
      <c r="K43" s="745"/>
      <c r="L43" s="1007"/>
      <c r="M43" s="966"/>
      <c r="N43" s="1089"/>
      <c r="O43" s="1090" t="s">
        <v>238</v>
      </c>
      <c r="P43" s="1096"/>
      <c r="Q43" s="1112"/>
      <c r="R43" s="1095"/>
      <c r="S43" s="1096"/>
      <c r="T43" s="1096"/>
      <c r="U43" s="303"/>
      <c r="V43" s="192"/>
      <c r="W43" s="808"/>
      <c r="X43" s="808"/>
      <c r="Y43" s="808"/>
      <c r="Z43" s="808"/>
      <c r="AA43" s="808"/>
      <c r="AB43" s="808"/>
      <c r="AC43" s="808"/>
      <c r="AD43" s="809"/>
      <c r="AE43" s="1020" t="s">
        <v>301</v>
      </c>
      <c r="AF43" s="1021"/>
      <c r="AG43" s="1021"/>
      <c r="AH43" s="1022"/>
      <c r="AI43" s="996" t="s">
        <v>303</v>
      </c>
      <c r="AJ43" s="997"/>
      <c r="AK43" s="997"/>
      <c r="AL43" s="1005"/>
      <c r="AM43" s="994"/>
      <c r="AN43" s="995"/>
      <c r="AO43" s="995"/>
      <c r="AP43" s="220"/>
      <c r="AQ43" s="220"/>
      <c r="AR43" s="80"/>
      <c r="AS43" s="80"/>
      <c r="AT43" s="80"/>
    </row>
    <row r="44" spans="2:46" ht="12.75" customHeight="1" x14ac:dyDescent="0.15">
      <c r="B44" s="73"/>
      <c r="C44" s="192"/>
      <c r="D44" s="745"/>
      <c r="E44" s="745"/>
      <c r="F44" s="745"/>
      <c r="G44" s="745"/>
      <c r="H44" s="745"/>
      <c r="I44" s="745"/>
      <c r="J44" s="745"/>
      <c r="K44" s="745"/>
      <c r="L44" s="1007"/>
      <c r="M44" s="966"/>
      <c r="N44" s="1089"/>
      <c r="O44" s="1091"/>
      <c r="P44" s="1116"/>
      <c r="Q44" s="1117"/>
      <c r="R44" s="1095"/>
      <c r="S44" s="1096"/>
      <c r="T44" s="1096"/>
      <c r="U44" s="303"/>
      <c r="V44" s="192"/>
      <c r="W44" s="754"/>
      <c r="X44" s="754"/>
      <c r="Y44" s="754"/>
      <c r="Z44" s="754"/>
      <c r="AA44" s="754"/>
      <c r="AB44" s="754"/>
      <c r="AC44" s="754"/>
      <c r="AD44" s="749"/>
      <c r="AE44" s="1043"/>
      <c r="AF44" s="990"/>
      <c r="AG44" s="990"/>
      <c r="AH44" s="990"/>
      <c r="AI44" s="998"/>
      <c r="AJ44" s="999"/>
      <c r="AK44" s="999"/>
      <c r="AL44" s="1000"/>
      <c r="AM44" s="990"/>
      <c r="AN44" s="990"/>
      <c r="AO44" s="990"/>
      <c r="AP44" s="221"/>
      <c r="AQ44" s="221"/>
      <c r="AR44" s="81"/>
      <c r="AS44" s="81"/>
      <c r="AT44" s="81"/>
    </row>
    <row r="45" spans="2:46" ht="12.75" customHeight="1" x14ac:dyDescent="0.15">
      <c r="B45" s="73"/>
      <c r="C45" s="192"/>
      <c r="D45" s="745"/>
      <c r="E45" s="745"/>
      <c r="F45" s="745"/>
      <c r="G45" s="745"/>
      <c r="H45" s="745"/>
      <c r="I45" s="745"/>
      <c r="J45" s="745"/>
      <c r="K45" s="745"/>
      <c r="L45" s="1007"/>
      <c r="M45" s="966"/>
      <c r="N45" s="1089"/>
      <c r="O45" s="1090" t="s">
        <v>239</v>
      </c>
      <c r="P45" s="1096"/>
      <c r="Q45" s="1112"/>
      <c r="R45" s="1095"/>
      <c r="S45" s="1096"/>
      <c r="T45" s="1096"/>
      <c r="U45" s="303"/>
      <c r="V45" s="192"/>
      <c r="W45" s="755"/>
      <c r="X45" s="755"/>
      <c r="Y45" s="755"/>
      <c r="Z45" s="755"/>
      <c r="AA45" s="755"/>
      <c r="AB45" s="755"/>
      <c r="AC45" s="755"/>
      <c r="AD45" s="751"/>
      <c r="AE45" s="1006"/>
      <c r="AF45" s="991"/>
      <c r="AG45" s="991"/>
      <c r="AH45" s="991"/>
      <c r="AI45" s="1001"/>
      <c r="AJ45" s="991"/>
      <c r="AK45" s="991"/>
      <c r="AL45" s="1002"/>
      <c r="AM45" s="991"/>
      <c r="AN45" s="991"/>
      <c r="AO45" s="991"/>
      <c r="AP45" s="221"/>
      <c r="AQ45" s="221"/>
      <c r="AR45" s="81"/>
      <c r="AS45" s="81"/>
      <c r="AT45" s="81"/>
    </row>
    <row r="46" spans="2:46" ht="23.25" customHeight="1" x14ac:dyDescent="0.15">
      <c r="B46" s="73"/>
      <c r="C46" s="192"/>
      <c r="D46" s="745"/>
      <c r="E46" s="745"/>
      <c r="F46" s="745"/>
      <c r="G46" s="745"/>
      <c r="H46" s="745"/>
      <c r="I46" s="745"/>
      <c r="J46" s="745"/>
      <c r="K46" s="745"/>
      <c r="L46" s="1007"/>
      <c r="M46" s="966"/>
      <c r="N46" s="1089"/>
      <c r="O46" s="1090"/>
      <c r="P46" s="1096"/>
      <c r="Q46" s="1112"/>
      <c r="R46" s="1095"/>
      <c r="S46" s="1096"/>
      <c r="T46" s="1096"/>
      <c r="U46" s="303"/>
      <c r="V46" s="192"/>
      <c r="W46" s="787"/>
      <c r="X46" s="787"/>
      <c r="Y46" s="787"/>
      <c r="Z46" s="787"/>
      <c r="AA46" s="787"/>
      <c r="AB46" s="787"/>
      <c r="AC46" s="787"/>
      <c r="AD46" s="787"/>
      <c r="AE46" s="1016"/>
      <c r="AF46" s="989"/>
      <c r="AG46" s="989"/>
      <c r="AH46" s="989"/>
      <c r="AI46" s="1003"/>
      <c r="AJ46" s="989"/>
      <c r="AK46" s="989"/>
      <c r="AL46" s="1004"/>
      <c r="AM46" s="989"/>
      <c r="AN46" s="989"/>
      <c r="AO46" s="989"/>
      <c r="AP46" s="221"/>
      <c r="AQ46" s="221"/>
      <c r="AR46" s="81"/>
      <c r="AS46" s="81"/>
      <c r="AT46" s="81"/>
    </row>
    <row r="47" spans="2:46" x14ac:dyDescent="0.15">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2"/>
      <c r="AL47" s="152"/>
      <c r="AM47" s="152"/>
      <c r="AN47" s="152"/>
      <c r="AO47" s="152"/>
      <c r="AP47" s="152"/>
      <c r="AQ47" s="152"/>
    </row>
    <row r="48" spans="2:46" x14ac:dyDescent="0.15">
      <c r="C48" s="152"/>
      <c r="D48" s="152"/>
      <c r="E48" s="152"/>
      <c r="F48" s="152"/>
      <c r="G48" s="152"/>
      <c r="H48" s="152"/>
      <c r="I48" s="152"/>
      <c r="J48" s="152"/>
      <c r="K48" s="152"/>
      <c r="L48" s="152"/>
      <c r="M48" s="152"/>
      <c r="N48" s="152"/>
      <c r="O48" s="152"/>
      <c r="P48" s="152"/>
      <c r="Q48" s="152"/>
      <c r="R48" s="152"/>
      <c r="S48" s="152"/>
      <c r="T48" s="152"/>
      <c r="U48" s="967" t="s">
        <v>369</v>
      </c>
      <c r="V48" s="968"/>
      <c r="W48" s="968"/>
      <c r="X48" s="152"/>
      <c r="Y48" s="152"/>
      <c r="Z48" s="152"/>
      <c r="AA48" s="152"/>
      <c r="AB48" s="152"/>
      <c r="AC48" s="152"/>
      <c r="AD48" s="152"/>
      <c r="AE48" s="152"/>
      <c r="AF48" s="152"/>
      <c r="AG48" s="152"/>
      <c r="AH48" s="152"/>
      <c r="AI48" s="152"/>
      <c r="AJ48" s="152"/>
      <c r="AK48" s="152"/>
      <c r="AL48" s="152"/>
      <c r="AM48" s="152"/>
      <c r="AN48" s="152"/>
      <c r="AO48" s="152"/>
      <c r="AP48" s="152"/>
      <c r="AQ48" s="152"/>
    </row>
    <row r="49" spans="3:43" x14ac:dyDescent="0.15">
      <c r="C49" s="152"/>
      <c r="D49" s="152"/>
      <c r="E49" s="152"/>
      <c r="F49" s="152"/>
      <c r="G49" s="152"/>
      <c r="H49" s="152"/>
      <c r="I49" s="152"/>
      <c r="J49" s="152"/>
      <c r="K49" s="152"/>
      <c r="L49" s="152"/>
      <c r="M49" s="152"/>
      <c r="N49" s="152"/>
      <c r="O49" s="152"/>
      <c r="P49" s="152"/>
      <c r="Q49" s="152"/>
      <c r="R49" s="152"/>
      <c r="S49" s="152"/>
      <c r="T49" s="152"/>
      <c r="U49" s="968"/>
      <c r="V49" s="968"/>
      <c r="W49" s="968"/>
      <c r="X49" s="152"/>
      <c r="Y49" s="152"/>
      <c r="Z49" s="152"/>
      <c r="AA49" s="152"/>
      <c r="AB49" s="152"/>
      <c r="AC49" s="152"/>
      <c r="AD49" s="152"/>
      <c r="AE49" s="152"/>
      <c r="AF49" s="152"/>
      <c r="AG49" s="152"/>
      <c r="AH49" s="152"/>
      <c r="AI49" s="152"/>
      <c r="AJ49" s="152"/>
      <c r="AK49" s="152"/>
      <c r="AL49" s="152"/>
      <c r="AM49" s="152"/>
      <c r="AN49" s="152"/>
      <c r="AO49" s="152"/>
      <c r="AP49" s="152"/>
      <c r="AQ49" s="152"/>
    </row>
  </sheetData>
  <sheetProtection algorithmName="SHA-512" hashValue="R1+PoCtdMYBP7OuQby7DtB9lygerxZ5o6+0rOOY9Te7Uop/xXRe8ODJBSsi/xxF7kroNmHuy0yR77GIkze/Bvw==" saltValue="3/oRv0H3RedU9MXKGw/vyA==" spinCount="100000" sheet="1" objects="1" scenarios="1"/>
  <mergeCells count="397">
    <mergeCell ref="P21:P22"/>
    <mergeCell ref="AD21:AD22"/>
    <mergeCell ref="C19:C20"/>
    <mergeCell ref="J19:K19"/>
    <mergeCell ref="X27:X28"/>
    <mergeCell ref="R29:R30"/>
    <mergeCell ref="P37:Q37"/>
    <mergeCell ref="AE29:AF30"/>
    <mergeCell ref="AE27:AF28"/>
    <mergeCell ref="AE25:AF26"/>
    <mergeCell ref="Z25:Z26"/>
    <mergeCell ref="B3:B17"/>
    <mergeCell ref="S17:U17"/>
    <mergeCell ref="S15:U15"/>
    <mergeCell ref="Z21:Z22"/>
    <mergeCell ref="W11:W12"/>
    <mergeCell ref="AD17:AD18"/>
    <mergeCell ref="R19:R20"/>
    <mergeCell ref="S19:U19"/>
    <mergeCell ref="R15:R16"/>
    <mergeCell ref="V15:V16"/>
    <mergeCell ref="Q21:Q22"/>
    <mergeCell ref="R17:R18"/>
    <mergeCell ref="X21:X22"/>
    <mergeCell ref="AA9:AA10"/>
    <mergeCell ref="AA13:AA14"/>
    <mergeCell ref="AA11:AA12"/>
    <mergeCell ref="Y9:Y10"/>
    <mergeCell ref="V27:V28"/>
    <mergeCell ref="AB21:AC22"/>
    <mergeCell ref="AA23:AA24"/>
    <mergeCell ref="AS23:AS24"/>
    <mergeCell ref="AR27:AR28"/>
    <mergeCell ref="W23:W24"/>
    <mergeCell ref="Y23:Y24"/>
    <mergeCell ref="W25:W26"/>
    <mergeCell ref="P45:Q46"/>
    <mergeCell ref="P41:Q42"/>
    <mergeCell ref="P25:P26"/>
    <mergeCell ref="P39:Q40"/>
    <mergeCell ref="O35:Q35"/>
    <mergeCell ref="P38:Q38"/>
    <mergeCell ref="AE23:AF24"/>
    <mergeCell ref="AE21:AF22"/>
    <mergeCell ref="W46:AD46"/>
    <mergeCell ref="P43:Q44"/>
    <mergeCell ref="R41:T42"/>
    <mergeCell ref="W44:AD45"/>
    <mergeCell ref="R43:T44"/>
    <mergeCell ref="R45:T46"/>
    <mergeCell ref="W42:AD43"/>
    <mergeCell ref="V25:V26"/>
    <mergeCell ref="Q25:Q26"/>
    <mergeCell ref="AS21:AS22"/>
    <mergeCell ref="W21:W22"/>
    <mergeCell ref="X23:X24"/>
    <mergeCell ref="Q23:Q24"/>
    <mergeCell ref="S25:U25"/>
    <mergeCell ref="R21:R22"/>
    <mergeCell ref="Y25:Y26"/>
    <mergeCell ref="AA25:AA26"/>
    <mergeCell ref="S21:U21"/>
    <mergeCell ref="AB23:AC24"/>
    <mergeCell ref="AA21:AA22"/>
    <mergeCell ref="X25:X26"/>
    <mergeCell ref="AD23:AD24"/>
    <mergeCell ref="AS7:AS8"/>
    <mergeCell ref="AS9:AS10"/>
    <mergeCell ref="AS11:AS12"/>
    <mergeCell ref="AS13:AS14"/>
    <mergeCell ref="AG27:AI28"/>
    <mergeCell ref="AB17:AC18"/>
    <mergeCell ref="Y15:Y16"/>
    <mergeCell ref="AA17:AA18"/>
    <mergeCell ref="AS27:AS28"/>
    <mergeCell ref="AD25:AD26"/>
    <mergeCell ref="AS19:AS20"/>
    <mergeCell ref="AA19:AA20"/>
    <mergeCell ref="AD19:AD20"/>
    <mergeCell ref="AD9:AD10"/>
    <mergeCell ref="AS15:AS16"/>
    <mergeCell ref="AS17:AS18"/>
    <mergeCell ref="Z15:Z16"/>
    <mergeCell ref="Z17:Z18"/>
    <mergeCell ref="AG13:AI14"/>
    <mergeCell ref="AG21:AI22"/>
    <mergeCell ref="AE11:AF12"/>
    <mergeCell ref="Y17:Y18"/>
    <mergeCell ref="AB15:AC16"/>
    <mergeCell ref="Z11:Z12"/>
    <mergeCell ref="P15:P16"/>
    <mergeCell ref="Y19:Y20"/>
    <mergeCell ref="AR19:AR20"/>
    <mergeCell ref="AE19:AF20"/>
    <mergeCell ref="Q19:Q20"/>
    <mergeCell ref="X15:X16"/>
    <mergeCell ref="Q15:Q16"/>
    <mergeCell ref="P19:P20"/>
    <mergeCell ref="AE9:AF10"/>
    <mergeCell ref="G4:I4"/>
    <mergeCell ref="C23:C24"/>
    <mergeCell ref="C21:C22"/>
    <mergeCell ref="G6:I6"/>
    <mergeCell ref="F7:F8"/>
    <mergeCell ref="C17:C18"/>
    <mergeCell ref="F15:F16"/>
    <mergeCell ref="D7:E8"/>
    <mergeCell ref="F19:F20"/>
    <mergeCell ref="F17:F18"/>
    <mergeCell ref="F13:F14"/>
    <mergeCell ref="D9:E10"/>
    <mergeCell ref="C9:C10"/>
    <mergeCell ref="C11:C12"/>
    <mergeCell ref="F21:F22"/>
    <mergeCell ref="F23:F24"/>
    <mergeCell ref="C7:C8"/>
    <mergeCell ref="D11:E12"/>
    <mergeCell ref="F9:F10"/>
    <mergeCell ref="F11:F12"/>
    <mergeCell ref="C13:C14"/>
    <mergeCell ref="C15:C16"/>
    <mergeCell ref="D15:E16"/>
    <mergeCell ref="D13:E14"/>
    <mergeCell ref="M9:N10"/>
    <mergeCell ref="W19:W20"/>
    <mergeCell ref="M7:N8"/>
    <mergeCell ref="S11:U11"/>
    <mergeCell ref="Q13:Q14"/>
    <mergeCell ref="P13:P14"/>
    <mergeCell ref="M6:O6"/>
    <mergeCell ref="K4:K5"/>
    <mergeCell ref="J7:K7"/>
    <mergeCell ref="J11:K11"/>
    <mergeCell ref="S9:U9"/>
    <mergeCell ref="J9:K9"/>
    <mergeCell ref="P11:P12"/>
    <mergeCell ref="O19:O20"/>
    <mergeCell ref="W17:W18"/>
    <mergeCell ref="R13:R14"/>
    <mergeCell ref="P17:P18"/>
    <mergeCell ref="W7:W8"/>
    <mergeCell ref="S13:U13"/>
    <mergeCell ref="S4:U4"/>
    <mergeCell ref="S6:U6"/>
    <mergeCell ref="M4:O5"/>
    <mergeCell ref="O13:O14"/>
    <mergeCell ref="V7:V8"/>
    <mergeCell ref="AE4:AF4"/>
    <mergeCell ref="AE6:AF6"/>
    <mergeCell ref="P7:P8"/>
    <mergeCell ref="R7:R8"/>
    <mergeCell ref="AD7:AD8"/>
    <mergeCell ref="AA7:AA8"/>
    <mergeCell ref="Y7:Y8"/>
    <mergeCell ref="G17:I18"/>
    <mergeCell ref="O7:O8"/>
    <mergeCell ref="R11:R12"/>
    <mergeCell ref="M11:N12"/>
    <mergeCell ref="G8:I8"/>
    <mergeCell ref="G9:I10"/>
    <mergeCell ref="G11:I12"/>
    <mergeCell ref="Q11:Q12"/>
    <mergeCell ref="O15:O16"/>
    <mergeCell ref="Q17:Q18"/>
    <mergeCell ref="R9:R10"/>
    <mergeCell ref="P9:P10"/>
    <mergeCell ref="Q9:Q10"/>
    <mergeCell ref="O11:O12"/>
    <mergeCell ref="O9:O10"/>
    <mergeCell ref="S7:U7"/>
    <mergeCell ref="Q7:Q8"/>
    <mergeCell ref="J21:K21"/>
    <mergeCell ref="J17:K17"/>
    <mergeCell ref="M13:N14"/>
    <mergeCell ref="J13:K13"/>
    <mergeCell ref="M15:N16"/>
    <mergeCell ref="G13:I14"/>
    <mergeCell ref="G15:I16"/>
    <mergeCell ref="M17:N18"/>
    <mergeCell ref="J15:K15"/>
    <mergeCell ref="M19:N20"/>
    <mergeCell ref="W37:AD37"/>
    <mergeCell ref="R36:U36"/>
    <mergeCell ref="W38:AD38"/>
    <mergeCell ref="W39:AD39"/>
    <mergeCell ref="O36:Q36"/>
    <mergeCell ref="R35:U35"/>
    <mergeCell ref="R37:T37"/>
    <mergeCell ref="R38:T38"/>
    <mergeCell ref="R39:T40"/>
    <mergeCell ref="O39:O40"/>
    <mergeCell ref="L41:N46"/>
    <mergeCell ref="L37:N40"/>
    <mergeCell ref="J29:K29"/>
    <mergeCell ref="D41:K46"/>
    <mergeCell ref="G31:I31"/>
    <mergeCell ref="L35:N36"/>
    <mergeCell ref="F29:F30"/>
    <mergeCell ref="M29:N30"/>
    <mergeCell ref="D29:E30"/>
    <mergeCell ref="J31:L31"/>
    <mergeCell ref="C35:K36"/>
    <mergeCell ref="D37:K40"/>
    <mergeCell ref="M31:O31"/>
    <mergeCell ref="C29:C30"/>
    <mergeCell ref="G29:I30"/>
    <mergeCell ref="O45:O46"/>
    <mergeCell ref="O43:O44"/>
    <mergeCell ref="O41:O42"/>
    <mergeCell ref="F27:F28"/>
    <mergeCell ref="D25:E26"/>
    <mergeCell ref="O25:O26"/>
    <mergeCell ref="C27:C28"/>
    <mergeCell ref="J23:K23"/>
    <mergeCell ref="O23:O24"/>
    <mergeCell ref="Q29:Q30"/>
    <mergeCell ref="S27:U27"/>
    <mergeCell ref="O29:O30"/>
    <mergeCell ref="M27:N28"/>
    <mergeCell ref="M25:N26"/>
    <mergeCell ref="P29:P30"/>
    <mergeCell ref="R27:R28"/>
    <mergeCell ref="R25:R26"/>
    <mergeCell ref="R23:R24"/>
    <mergeCell ref="D23:E24"/>
    <mergeCell ref="J25:K25"/>
    <mergeCell ref="J27:K27"/>
    <mergeCell ref="D27:E28"/>
    <mergeCell ref="O27:O28"/>
    <mergeCell ref="P27:P28"/>
    <mergeCell ref="Q27:Q28"/>
    <mergeCell ref="C25:C26"/>
    <mergeCell ref="F25:F26"/>
    <mergeCell ref="W9:W10"/>
    <mergeCell ref="W15:W16"/>
    <mergeCell ref="X7:X8"/>
    <mergeCell ref="X13:X14"/>
    <mergeCell ref="V19:V20"/>
    <mergeCell ref="AA15:AA16"/>
    <mergeCell ref="AB11:AC12"/>
    <mergeCell ref="V23:V24"/>
    <mergeCell ref="V11:V12"/>
    <mergeCell ref="V13:V14"/>
    <mergeCell ref="X11:X12"/>
    <mergeCell ref="W13:W14"/>
    <mergeCell ref="Z13:Z14"/>
    <mergeCell ref="V21:V22"/>
    <mergeCell ref="Y11:Y12"/>
    <mergeCell ref="AB7:AC8"/>
    <mergeCell ref="Y13:Y14"/>
    <mergeCell ref="V9:V10"/>
    <mergeCell ref="X9:X10"/>
    <mergeCell ref="X17:X18"/>
    <mergeCell ref="Y21:Y22"/>
    <mergeCell ref="Z23:Z24"/>
    <mergeCell ref="X19:X20"/>
    <mergeCell ref="Z19:Z20"/>
    <mergeCell ref="AB31:AC31"/>
    <mergeCell ref="AB29:AC30"/>
    <mergeCell ref="AS29:AS30"/>
    <mergeCell ref="AG25:AI26"/>
    <mergeCell ref="Z9:Z10"/>
    <mergeCell ref="AR9:AR10"/>
    <mergeCell ref="AR11:AR12"/>
    <mergeCell ref="AR15:AR16"/>
    <mergeCell ref="AR17:AR18"/>
    <mergeCell ref="AK13:AL14"/>
    <mergeCell ref="AK15:AL16"/>
    <mergeCell ref="AK21:AL22"/>
    <mergeCell ref="AK29:AL30"/>
    <mergeCell ref="AB27:AC28"/>
    <mergeCell ref="AB25:AC26"/>
    <mergeCell ref="AA29:AA30"/>
    <mergeCell ref="Z29:Z30"/>
    <mergeCell ref="AD29:AD30"/>
    <mergeCell ref="AD15:AD16"/>
    <mergeCell ref="AD11:AD12"/>
    <mergeCell ref="AD13:AD14"/>
    <mergeCell ref="AR29:AR30"/>
    <mergeCell ref="AS25:AS26"/>
    <mergeCell ref="AR25:AR26"/>
    <mergeCell ref="AR3:AR6"/>
    <mergeCell ref="AR21:AR22"/>
    <mergeCell ref="AR23:AR24"/>
    <mergeCell ref="AB19:AC20"/>
    <mergeCell ref="AE17:AF18"/>
    <mergeCell ref="AE15:AF16"/>
    <mergeCell ref="AE13:AF14"/>
    <mergeCell ref="AB9:AC10"/>
    <mergeCell ref="AB13:AC14"/>
    <mergeCell ref="AG23:AI24"/>
    <mergeCell ref="AR13:AR14"/>
    <mergeCell ref="AR7:AR8"/>
    <mergeCell ref="AG15:AI16"/>
    <mergeCell ref="AG11:AI12"/>
    <mergeCell ref="AJ7:AJ8"/>
    <mergeCell ref="AE7:AF8"/>
    <mergeCell ref="AK3:AL3"/>
    <mergeCell ref="AG3:AH3"/>
    <mergeCell ref="AK7:AL8"/>
    <mergeCell ref="AK9:AL10"/>
    <mergeCell ref="AG9:AI10"/>
    <mergeCell ref="AK19:AL20"/>
    <mergeCell ref="AG5:AJ5"/>
    <mergeCell ref="AG4:AJ4"/>
    <mergeCell ref="D21:E22"/>
    <mergeCell ref="D19:E20"/>
    <mergeCell ref="D17:E18"/>
    <mergeCell ref="V17:V18"/>
    <mergeCell ref="AE44:AH45"/>
    <mergeCell ref="AE46:AH46"/>
    <mergeCell ref="AE35:AH35"/>
    <mergeCell ref="AE36:AH36"/>
    <mergeCell ref="AE37:AH37"/>
    <mergeCell ref="AE38:AH38"/>
    <mergeCell ref="AE39:AH39"/>
    <mergeCell ref="AE43:AH43"/>
    <mergeCell ref="AE42:AH42"/>
    <mergeCell ref="AG17:AI18"/>
    <mergeCell ref="AG19:AI20"/>
    <mergeCell ref="O17:O18"/>
    <mergeCell ref="M21:N22"/>
    <mergeCell ref="O21:O22"/>
    <mergeCell ref="AE31:AF31"/>
    <mergeCell ref="AA27:AA28"/>
    <mergeCell ref="AG31:AI31"/>
    <mergeCell ref="AG29:AI30"/>
    <mergeCell ref="AD27:AD28"/>
    <mergeCell ref="Z27:Z28"/>
    <mergeCell ref="AN3:AO3"/>
    <mergeCell ref="AN31:AO31"/>
    <mergeCell ref="AN29:AO30"/>
    <mergeCell ref="AN27:AO28"/>
    <mergeCell ref="AN25:AO26"/>
    <mergeCell ref="AN23:AO24"/>
    <mergeCell ref="AN19:AO20"/>
    <mergeCell ref="AN17:AO18"/>
    <mergeCell ref="AK6:AM6"/>
    <mergeCell ref="AK4:AM4"/>
    <mergeCell ref="AN6:AO6"/>
    <mergeCell ref="AN15:AO16"/>
    <mergeCell ref="AN13:AO14"/>
    <mergeCell ref="AN11:AO12"/>
    <mergeCell ref="AN9:AO10"/>
    <mergeCell ref="AK11:AL12"/>
    <mergeCell ref="AM7:AM8"/>
    <mergeCell ref="AN7:AO8"/>
    <mergeCell ref="AK27:AL28"/>
    <mergeCell ref="AK17:AL18"/>
    <mergeCell ref="AK31:AL31"/>
    <mergeCell ref="AG6:AJ6"/>
    <mergeCell ref="AN4:AO5"/>
    <mergeCell ref="AK23:AL24"/>
    <mergeCell ref="AK25:AL26"/>
    <mergeCell ref="AN21:AO22"/>
    <mergeCell ref="AI38:AL38"/>
    <mergeCell ref="AI39:AL39"/>
    <mergeCell ref="AM39:AO39"/>
    <mergeCell ref="AM38:AO38"/>
    <mergeCell ref="AM37:AO37"/>
    <mergeCell ref="AI35:AL35"/>
    <mergeCell ref="AI36:AL36"/>
    <mergeCell ref="AG7:AI8"/>
    <mergeCell ref="AM46:AO46"/>
    <mergeCell ref="AM44:AO45"/>
    <mergeCell ref="AM42:AO43"/>
    <mergeCell ref="AM36:AO36"/>
    <mergeCell ref="AM35:AO35"/>
    <mergeCell ref="AI44:AL45"/>
    <mergeCell ref="AI46:AL46"/>
    <mergeCell ref="AI42:AL42"/>
    <mergeCell ref="AI43:AL43"/>
    <mergeCell ref="AI37:AL37"/>
    <mergeCell ref="AB4:AD4"/>
    <mergeCell ref="AB5:AD5"/>
    <mergeCell ref="Y6:AA6"/>
    <mergeCell ref="Y4:AA4"/>
    <mergeCell ref="S5:U5"/>
    <mergeCell ref="U48:W49"/>
    <mergeCell ref="G19:I20"/>
    <mergeCell ref="G21:I22"/>
    <mergeCell ref="G23:I24"/>
    <mergeCell ref="G25:I26"/>
    <mergeCell ref="G27:I28"/>
    <mergeCell ref="W27:W28"/>
    <mergeCell ref="S23:U23"/>
    <mergeCell ref="P23:P24"/>
    <mergeCell ref="M23:N24"/>
    <mergeCell ref="W35:AD36"/>
    <mergeCell ref="Y27:Y28"/>
    <mergeCell ref="S29:U29"/>
    <mergeCell ref="S31:U31"/>
    <mergeCell ref="Y29:Y30"/>
    <mergeCell ref="X29:X30"/>
    <mergeCell ref="V29:V30"/>
    <mergeCell ref="W29:W30"/>
    <mergeCell ref="Z7:Z8"/>
  </mergeCells>
  <phoneticPr fontId="1"/>
  <printOptions horizontalCentered="1" verticalCentered="1"/>
  <pageMargins left="0" right="0" top="0.19685039370078741" bottom="0" header="0" footer="0"/>
  <pageSetup paperSize="9" scale="85" orientation="landscape" verticalDpi="360" r:id="rId1"/>
  <headerFooter alignWithMargins="0"/>
  <drawing r:id="rId2"/>
  <legacyDrawing r:id="rId3"/>
  <controls>
    <mc:AlternateContent xmlns:mc="http://schemas.openxmlformats.org/markup-compatibility/2006">
      <mc:Choice Requires="x14">
        <control shapeId="4108" r:id="rId4" name="ComboBox10">
          <controlPr defaultSize="0" autoLine="0" autoPict="0" r:id="rId5">
            <anchor moveWithCells="1" sizeWithCells="1">
              <from>
                <xdr:col>14</xdr:col>
                <xdr:colOff>66675</xdr:colOff>
                <xdr:row>23</xdr:row>
                <xdr:rowOff>104775</xdr:rowOff>
              </from>
              <to>
                <xdr:col>15</xdr:col>
                <xdr:colOff>238125</xdr:colOff>
                <xdr:row>23</xdr:row>
                <xdr:rowOff>104775</xdr:rowOff>
              </to>
            </anchor>
          </controlPr>
        </control>
      </mc:Choice>
      <mc:Fallback>
        <control shapeId="4108" r:id="rId4" name="ComboBox10"/>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K39"/>
  <sheetViews>
    <sheetView zoomScaleNormal="100" workbookViewId="0">
      <selection activeCell="AG113" sqref="AG113"/>
    </sheetView>
  </sheetViews>
  <sheetFormatPr defaultRowHeight="12" x14ac:dyDescent="0.15"/>
  <cols>
    <col min="1" max="1" width="1.625" style="82" customWidth="1"/>
    <col min="2" max="2" width="2.25" style="82" customWidth="1"/>
    <col min="3" max="3" width="2.375" style="82" customWidth="1"/>
    <col min="4" max="4" width="1.5" style="82" customWidth="1"/>
    <col min="5" max="5" width="12.75" style="82" customWidth="1"/>
    <col min="6" max="6" width="1.25" style="82" customWidth="1"/>
    <col min="7" max="8" width="3.5" style="82" customWidth="1"/>
    <col min="9" max="9" width="3" style="82" customWidth="1"/>
    <col min="10" max="10" width="5.125" style="82" customWidth="1"/>
    <col min="11" max="11" width="1.5" style="82" customWidth="1"/>
    <col min="12" max="12" width="3.5" style="82" customWidth="1"/>
    <col min="13" max="13" width="3.25" style="82" customWidth="1"/>
    <col min="14" max="14" width="3.125" style="82" customWidth="1"/>
    <col min="15" max="15" width="5.375" style="82" customWidth="1"/>
    <col min="16" max="16" width="1.5" style="82" customWidth="1"/>
    <col min="17" max="17" width="1.75" style="82" customWidth="1"/>
    <col min="18" max="18" width="12.75" style="82" customWidth="1"/>
    <col min="19" max="19" width="1.5" style="82" customWidth="1"/>
    <col min="20" max="20" width="3.25" style="82" customWidth="1"/>
    <col min="21" max="21" width="2.5" style="82" customWidth="1"/>
    <col min="22" max="22" width="3.125" style="82" customWidth="1"/>
    <col min="23" max="23" width="5.25" style="82" customWidth="1"/>
    <col min="24" max="24" width="1.5" style="82" customWidth="1"/>
    <col min="25" max="25" width="1.875" style="82" customWidth="1"/>
    <col min="26" max="26" width="2.5" style="82" customWidth="1"/>
    <col min="27" max="27" width="2.25" style="82" customWidth="1"/>
    <col min="28" max="28" width="2.875" style="82" customWidth="1"/>
    <col min="29" max="29" width="2.25" style="82" customWidth="1"/>
    <col min="30" max="30" width="2.875" style="82" customWidth="1"/>
    <col min="31" max="31" width="1.75" style="82" customWidth="1"/>
    <col min="32" max="32" width="1.625" style="82" customWidth="1"/>
    <col min="33" max="33" width="3.25" style="82" customWidth="1"/>
    <col min="34" max="34" width="14.25" style="82" customWidth="1"/>
    <col min="35" max="35" width="14.625" style="82" customWidth="1"/>
    <col min="36" max="36" width="1" style="82" customWidth="1"/>
    <col min="37" max="37" width="6.75" style="82" customWidth="1"/>
    <col min="38" max="16384" width="9" style="82"/>
  </cols>
  <sheetData>
    <row r="1" spans="2:37" ht="29.25" customHeight="1" x14ac:dyDescent="0.15">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430"/>
      <c r="AC1" s="188"/>
      <c r="AD1" s="188"/>
      <c r="AE1" s="188"/>
      <c r="AF1" s="188"/>
      <c r="AG1" s="188"/>
      <c r="AH1" s="188"/>
      <c r="AI1" s="188"/>
      <c r="AJ1" s="188"/>
      <c r="AK1" s="188"/>
    </row>
    <row r="2" spans="2:37" ht="18" customHeight="1" x14ac:dyDescent="0.15">
      <c r="B2" s="188"/>
      <c r="C2" s="188"/>
      <c r="D2" s="188"/>
      <c r="E2" s="188"/>
      <c r="F2" s="1141" t="s">
        <v>163</v>
      </c>
      <c r="G2" s="1141"/>
      <c r="H2" s="1141"/>
      <c r="I2" s="1141"/>
      <c r="J2" s="1141"/>
      <c r="K2" s="1141"/>
      <c r="L2" s="1141"/>
      <c r="M2" s="1141"/>
      <c r="N2" s="1141"/>
      <c r="O2" s="1141"/>
      <c r="P2" s="188"/>
      <c r="Q2" s="188"/>
      <c r="R2" s="846" t="s">
        <v>127</v>
      </c>
      <c r="S2" s="846"/>
      <c r="T2" s="846"/>
      <c r="U2" s="188"/>
      <c r="V2" s="188"/>
      <c r="W2" s="188"/>
      <c r="X2" s="188"/>
      <c r="Y2" s="188"/>
      <c r="Z2" s="188"/>
      <c r="AA2" s="188"/>
      <c r="AB2" s="188"/>
      <c r="AC2" s="188"/>
      <c r="AD2" s="188"/>
      <c r="AE2" s="188"/>
      <c r="AF2" s="188"/>
      <c r="AG2" s="188"/>
      <c r="AH2" s="188"/>
      <c r="AI2" s="188"/>
      <c r="AJ2" s="188"/>
      <c r="AK2" s="188"/>
    </row>
    <row r="3" spans="2:37" ht="12.75" customHeight="1" x14ac:dyDescent="0.15">
      <c r="B3" s="188"/>
      <c r="C3" s="188"/>
      <c r="D3" s="188"/>
      <c r="E3" s="188"/>
      <c r="F3" s="188"/>
      <c r="G3" s="188"/>
      <c r="H3" s="188"/>
      <c r="I3" s="188"/>
      <c r="J3" s="188"/>
      <c r="K3" s="188"/>
      <c r="L3" s="188"/>
      <c r="M3" s="188"/>
      <c r="N3" s="188"/>
      <c r="O3" s="188"/>
      <c r="P3" s="188"/>
      <c r="Q3" s="188"/>
      <c r="R3" s="188"/>
      <c r="S3" s="188"/>
      <c r="T3" s="188"/>
      <c r="U3" s="1126" t="s">
        <v>321</v>
      </c>
      <c r="V3" s="1126"/>
      <c r="W3" s="152" t="str">
        <f>入力用①!M2</f>
        <v>06</v>
      </c>
      <c r="X3" s="770" t="s">
        <v>224</v>
      </c>
      <c r="Y3" s="770"/>
      <c r="Z3" s="152">
        <f>Y5</f>
        <v>12</v>
      </c>
      <c r="AA3" s="188" t="s">
        <v>129</v>
      </c>
      <c r="AB3" s="111">
        <f>AB5</f>
        <v>31</v>
      </c>
      <c r="AC3" s="770" t="s">
        <v>128</v>
      </c>
      <c r="AD3" s="770"/>
      <c r="AE3" s="770"/>
      <c r="AF3" s="188"/>
      <c r="AG3" s="1122" t="s">
        <v>162</v>
      </c>
      <c r="AH3" s="1122"/>
      <c r="AI3" s="1122"/>
      <c r="AJ3" s="189"/>
      <c r="AK3" s="188"/>
    </row>
    <row r="4" spans="2:37" ht="20.100000000000001" customHeight="1" x14ac:dyDescent="0.15">
      <c r="B4" s="1120" t="s">
        <v>343</v>
      </c>
      <c r="C4" s="188" t="s">
        <v>266</v>
      </c>
      <c r="D4" s="188"/>
      <c r="E4" s="770" t="s">
        <v>130</v>
      </c>
      <c r="F4" s="770"/>
      <c r="G4" s="770"/>
      <c r="H4" s="770"/>
      <c r="I4" s="770"/>
      <c r="J4" s="770"/>
      <c r="K4" s="770"/>
      <c r="L4" s="770"/>
      <c r="M4" s="770"/>
      <c r="N4" s="770"/>
      <c r="O4" s="770"/>
      <c r="P4" s="188"/>
      <c r="Q4" s="194"/>
      <c r="R4" s="770" t="s">
        <v>131</v>
      </c>
      <c r="S4" s="770"/>
      <c r="T4" s="770"/>
      <c r="U4" s="770"/>
      <c r="V4" s="770"/>
      <c r="W4" s="770"/>
      <c r="X4" s="770"/>
      <c r="Y4" s="770"/>
      <c r="Z4" s="770"/>
      <c r="AA4" s="770"/>
      <c r="AB4" s="770"/>
      <c r="AC4" s="770"/>
      <c r="AD4" s="770"/>
      <c r="AE4" s="188"/>
      <c r="AF4" s="188"/>
      <c r="AG4" s="1123" t="s">
        <v>305</v>
      </c>
      <c r="AH4" s="1122"/>
      <c r="AI4" s="1122"/>
      <c r="AJ4" s="191"/>
      <c r="AK4" s="188"/>
    </row>
    <row r="5" spans="2:37" ht="9.75" customHeight="1" x14ac:dyDescent="0.15">
      <c r="B5" s="1120"/>
      <c r="C5" s="192">
        <v>65</v>
      </c>
      <c r="D5" s="1148"/>
      <c r="E5" s="1145" t="s">
        <v>132</v>
      </c>
      <c r="F5" s="1148"/>
      <c r="G5" s="859">
        <v>1</v>
      </c>
      <c r="H5" s="834" t="s">
        <v>129</v>
      </c>
      <c r="I5" s="877">
        <v>1</v>
      </c>
      <c r="J5" s="834" t="s">
        <v>159</v>
      </c>
      <c r="K5" s="835"/>
      <c r="L5" s="877">
        <v>12</v>
      </c>
      <c r="M5" s="834" t="s">
        <v>129</v>
      </c>
      <c r="N5" s="877">
        <v>31</v>
      </c>
      <c r="O5" s="834" t="s">
        <v>160</v>
      </c>
      <c r="P5" s="834"/>
      <c r="Q5" s="1150"/>
      <c r="R5" s="1145" t="s">
        <v>132</v>
      </c>
      <c r="S5" s="1148"/>
      <c r="T5" s="859">
        <f>G5</f>
        <v>1</v>
      </c>
      <c r="U5" s="834" t="s">
        <v>129</v>
      </c>
      <c r="V5" s="877">
        <f>I5</f>
        <v>1</v>
      </c>
      <c r="W5" s="834" t="s">
        <v>159</v>
      </c>
      <c r="X5" s="835"/>
      <c r="Y5" s="877">
        <f>L5</f>
        <v>12</v>
      </c>
      <c r="Z5" s="877"/>
      <c r="AA5" s="834" t="s">
        <v>129</v>
      </c>
      <c r="AB5" s="877">
        <f>N5</f>
        <v>31</v>
      </c>
      <c r="AC5" s="834" t="s">
        <v>160</v>
      </c>
      <c r="AD5" s="834"/>
      <c r="AE5" s="834"/>
      <c r="AF5" s="188"/>
      <c r="AG5" s="1124" t="s">
        <v>306</v>
      </c>
      <c r="AH5" s="1124"/>
      <c r="AI5" s="305"/>
      <c r="AJ5" s="191"/>
      <c r="AK5" s="188"/>
    </row>
    <row r="6" spans="2:37" ht="9.75" customHeight="1" x14ac:dyDescent="0.15">
      <c r="B6" s="1120"/>
      <c r="C6" s="1147" t="s">
        <v>267</v>
      </c>
      <c r="D6" s="1149"/>
      <c r="E6" s="1146"/>
      <c r="F6" s="1149"/>
      <c r="G6" s="926"/>
      <c r="H6" s="808"/>
      <c r="I6" s="927"/>
      <c r="J6" s="808"/>
      <c r="K6" s="809"/>
      <c r="L6" s="927"/>
      <c r="M6" s="808"/>
      <c r="N6" s="927"/>
      <c r="O6" s="808"/>
      <c r="P6" s="808"/>
      <c r="Q6" s="1151"/>
      <c r="R6" s="1146"/>
      <c r="S6" s="1149"/>
      <c r="T6" s="926"/>
      <c r="U6" s="808"/>
      <c r="V6" s="927"/>
      <c r="W6" s="808"/>
      <c r="X6" s="809"/>
      <c r="Y6" s="927"/>
      <c r="Z6" s="927"/>
      <c r="AA6" s="808"/>
      <c r="AB6" s="927"/>
      <c r="AC6" s="808"/>
      <c r="AD6" s="808"/>
      <c r="AE6" s="808"/>
      <c r="AF6" s="188"/>
      <c r="AG6" s="306"/>
      <c r="AH6" s="306"/>
      <c r="AI6" s="191"/>
      <c r="AJ6" s="191"/>
      <c r="AK6" s="188"/>
    </row>
    <row r="7" spans="2:37" ht="20.100000000000001" customHeight="1" x14ac:dyDescent="0.15">
      <c r="B7" s="1120"/>
      <c r="C7" s="1147"/>
      <c r="D7" s="188"/>
      <c r="E7" s="193" t="s">
        <v>133</v>
      </c>
      <c r="F7" s="188"/>
      <c r="G7" s="1131">
        <v>150000</v>
      </c>
      <c r="H7" s="1130"/>
      <c r="I7" s="1130"/>
      <c r="J7" s="1130"/>
      <c r="K7" s="304"/>
      <c r="L7" s="1130">
        <v>250000</v>
      </c>
      <c r="M7" s="1130"/>
      <c r="N7" s="1130"/>
      <c r="O7" s="1130"/>
      <c r="P7" s="188"/>
      <c r="Q7" s="194"/>
      <c r="R7" s="193" t="s">
        <v>152</v>
      </c>
      <c r="S7" s="188"/>
      <c r="T7" s="1131">
        <v>30000000</v>
      </c>
      <c r="U7" s="1130"/>
      <c r="V7" s="1130"/>
      <c r="W7" s="1130"/>
      <c r="X7" s="304"/>
      <c r="Y7" s="1130">
        <v>110000000</v>
      </c>
      <c r="Z7" s="1130"/>
      <c r="AA7" s="1130"/>
      <c r="AB7" s="1130"/>
      <c r="AC7" s="1130"/>
      <c r="AD7" s="1130"/>
      <c r="AE7" s="188"/>
      <c r="AF7" s="188"/>
      <c r="AG7" s="1125"/>
      <c r="AH7" s="1125"/>
      <c r="AI7" s="1125"/>
      <c r="AJ7" s="195"/>
      <c r="AK7" s="188"/>
    </row>
    <row r="8" spans="2:37" ht="20.100000000000001" customHeight="1" x14ac:dyDescent="0.15">
      <c r="B8" s="1120"/>
      <c r="C8" s="1147"/>
      <c r="D8" s="288"/>
      <c r="E8" s="196" t="s">
        <v>134</v>
      </c>
      <c r="F8" s="288"/>
      <c r="G8" s="1133">
        <v>1272000</v>
      </c>
      <c r="H8" s="1127"/>
      <c r="I8" s="1127"/>
      <c r="J8" s="1127"/>
      <c r="K8" s="200"/>
      <c r="L8" s="1127">
        <v>1483000</v>
      </c>
      <c r="M8" s="1127"/>
      <c r="N8" s="1127"/>
      <c r="O8" s="1127"/>
      <c r="P8" s="288"/>
      <c r="Q8" s="197"/>
      <c r="R8" s="196" t="s">
        <v>153</v>
      </c>
      <c r="S8" s="288"/>
      <c r="T8" s="1133"/>
      <c r="U8" s="1134"/>
      <c r="V8" s="1134"/>
      <c r="W8" s="1134"/>
      <c r="X8" s="200"/>
      <c r="Y8" s="1127"/>
      <c r="Z8" s="1127"/>
      <c r="AA8" s="1127"/>
      <c r="AB8" s="1127"/>
      <c r="AC8" s="1127"/>
      <c r="AD8" s="1127"/>
      <c r="AE8" s="288"/>
      <c r="AF8" s="188"/>
      <c r="AG8" s="1125"/>
      <c r="AH8" s="1125"/>
      <c r="AI8" s="1125"/>
      <c r="AJ8" s="188"/>
      <c r="AK8" s="188"/>
    </row>
    <row r="9" spans="2:37" ht="20.100000000000001" customHeight="1" x14ac:dyDescent="0.15">
      <c r="B9" s="1120"/>
      <c r="C9" s="1147"/>
      <c r="D9" s="188"/>
      <c r="E9" s="193" t="s">
        <v>135</v>
      </c>
      <c r="F9" s="188"/>
      <c r="G9" s="1131">
        <v>9000000</v>
      </c>
      <c r="H9" s="1130"/>
      <c r="I9" s="1130"/>
      <c r="J9" s="1130"/>
      <c r="K9" s="304"/>
      <c r="L9" s="1130">
        <v>7000000</v>
      </c>
      <c r="M9" s="1130"/>
      <c r="N9" s="1130"/>
      <c r="O9" s="1130"/>
      <c r="P9" s="188"/>
      <c r="Q9" s="194"/>
      <c r="R9" s="198" t="s">
        <v>154</v>
      </c>
      <c r="S9" s="188"/>
      <c r="T9" s="1131">
        <v>1090000</v>
      </c>
      <c r="U9" s="1132"/>
      <c r="V9" s="1132"/>
      <c r="W9" s="1132"/>
      <c r="X9" s="304"/>
      <c r="Y9" s="1130">
        <v>1300000</v>
      </c>
      <c r="Z9" s="1130"/>
      <c r="AA9" s="1130"/>
      <c r="AB9" s="1130"/>
      <c r="AC9" s="1130"/>
      <c r="AD9" s="1130"/>
      <c r="AE9" s="188"/>
      <c r="AF9" s="188"/>
      <c r="AG9" s="1125"/>
      <c r="AH9" s="1125"/>
      <c r="AI9" s="1125"/>
      <c r="AJ9" s="188"/>
      <c r="AK9" s="188"/>
    </row>
    <row r="10" spans="2:37" ht="20.100000000000001" customHeight="1" x14ac:dyDescent="0.15">
      <c r="B10" s="1120"/>
      <c r="C10" s="1147"/>
      <c r="D10" s="288"/>
      <c r="E10" s="196" t="s">
        <v>136</v>
      </c>
      <c r="F10" s="288"/>
      <c r="G10" s="1133"/>
      <c r="H10" s="1127"/>
      <c r="I10" s="1127"/>
      <c r="J10" s="1127"/>
      <c r="K10" s="200"/>
      <c r="L10" s="1127"/>
      <c r="M10" s="1127"/>
      <c r="N10" s="1127"/>
      <c r="O10" s="1127"/>
      <c r="P10" s="288"/>
      <c r="Q10" s="197"/>
      <c r="R10" s="196"/>
      <c r="S10" s="288"/>
      <c r="T10" s="1133"/>
      <c r="U10" s="1134"/>
      <c r="V10" s="1134"/>
      <c r="W10" s="1134"/>
      <c r="X10" s="200"/>
      <c r="Y10" s="1127"/>
      <c r="Z10" s="1127"/>
      <c r="AA10" s="1127"/>
      <c r="AB10" s="1127"/>
      <c r="AC10" s="1127"/>
      <c r="AD10" s="1127"/>
      <c r="AE10" s="288"/>
      <c r="AF10" s="188"/>
      <c r="AG10" s="1125"/>
      <c r="AH10" s="1125"/>
      <c r="AI10" s="1125"/>
      <c r="AJ10" s="188"/>
      <c r="AK10" s="188"/>
    </row>
    <row r="11" spans="2:37" ht="20.100000000000001" customHeight="1" x14ac:dyDescent="0.15">
      <c r="B11" s="1120"/>
      <c r="C11" s="1147"/>
      <c r="D11" s="188"/>
      <c r="E11" s="193" t="s">
        <v>137</v>
      </c>
      <c r="F11" s="188"/>
      <c r="G11" s="1131">
        <v>65000</v>
      </c>
      <c r="H11" s="1130"/>
      <c r="I11" s="1130"/>
      <c r="J11" s="1130"/>
      <c r="K11" s="304"/>
      <c r="L11" s="1130"/>
      <c r="M11" s="1130"/>
      <c r="N11" s="1130"/>
      <c r="O11" s="1130"/>
      <c r="P11" s="188"/>
      <c r="Q11" s="194"/>
      <c r="R11" s="102"/>
      <c r="S11" s="111"/>
      <c r="T11" s="1131"/>
      <c r="U11" s="1132"/>
      <c r="V11" s="1132"/>
      <c r="W11" s="1132"/>
      <c r="X11" s="304"/>
      <c r="Y11" s="1130"/>
      <c r="Z11" s="1130"/>
      <c r="AA11" s="1130"/>
      <c r="AB11" s="1130"/>
      <c r="AC11" s="1130"/>
      <c r="AD11" s="1130"/>
      <c r="AE11" s="188"/>
      <c r="AF11" s="188"/>
      <c r="AG11" s="1125"/>
      <c r="AH11" s="1125"/>
      <c r="AI11" s="1125"/>
      <c r="AJ11" s="188"/>
      <c r="AK11" s="188"/>
    </row>
    <row r="12" spans="2:37" ht="20.100000000000001" customHeight="1" x14ac:dyDescent="0.15">
      <c r="B12" s="1120"/>
      <c r="C12" s="1147"/>
      <c r="D12" s="288"/>
      <c r="E12" s="196" t="s">
        <v>138</v>
      </c>
      <c r="F12" s="288"/>
      <c r="G12" s="1133"/>
      <c r="H12" s="1127"/>
      <c r="I12" s="1127"/>
      <c r="J12" s="1127"/>
      <c r="K12" s="200"/>
      <c r="L12" s="1127"/>
      <c r="M12" s="1127"/>
      <c r="N12" s="1127"/>
      <c r="O12" s="1127"/>
      <c r="P12" s="288"/>
      <c r="Q12" s="197"/>
      <c r="R12" s="291"/>
      <c r="S12" s="307"/>
      <c r="T12" s="1133"/>
      <c r="U12" s="1134"/>
      <c r="V12" s="1134"/>
      <c r="W12" s="1134"/>
      <c r="X12" s="200"/>
      <c r="Y12" s="1127"/>
      <c r="Z12" s="1127"/>
      <c r="AA12" s="1127"/>
      <c r="AB12" s="1127"/>
      <c r="AC12" s="1127"/>
      <c r="AD12" s="1127"/>
      <c r="AE12" s="288"/>
      <c r="AF12" s="188"/>
      <c r="AG12" s="1125"/>
      <c r="AH12" s="1125"/>
      <c r="AI12" s="1125"/>
      <c r="AJ12" s="188"/>
      <c r="AK12" s="188"/>
    </row>
    <row r="13" spans="2:37" ht="20.100000000000001" customHeight="1" x14ac:dyDescent="0.15">
      <c r="B13" s="188"/>
      <c r="C13" s="1147"/>
      <c r="D13" s="188"/>
      <c r="E13" s="193" t="s">
        <v>139</v>
      </c>
      <c r="F13" s="188"/>
      <c r="G13" s="1131"/>
      <c r="H13" s="1130"/>
      <c r="I13" s="1130"/>
      <c r="J13" s="1130"/>
      <c r="K13" s="304"/>
      <c r="L13" s="1130"/>
      <c r="M13" s="1130"/>
      <c r="N13" s="1130"/>
      <c r="O13" s="1130"/>
      <c r="P13" s="188"/>
      <c r="Q13" s="194"/>
      <c r="R13" s="102"/>
      <c r="S13" s="111"/>
      <c r="T13" s="1131"/>
      <c r="U13" s="1132"/>
      <c r="V13" s="1132"/>
      <c r="W13" s="1132"/>
      <c r="X13" s="304"/>
      <c r="Y13" s="1130"/>
      <c r="Z13" s="1130"/>
      <c r="AA13" s="1130"/>
      <c r="AB13" s="1130"/>
      <c r="AC13" s="1130"/>
      <c r="AD13" s="1130"/>
      <c r="AE13" s="188"/>
      <c r="AF13" s="188"/>
      <c r="AG13" s="1125"/>
      <c r="AH13" s="1125"/>
      <c r="AI13" s="1125"/>
      <c r="AJ13" s="188"/>
      <c r="AK13" s="188"/>
    </row>
    <row r="14" spans="2:37" ht="20.100000000000001" customHeight="1" x14ac:dyDescent="0.15">
      <c r="B14" s="188"/>
      <c r="C14" s="1147"/>
      <c r="D14" s="288"/>
      <c r="E14" s="196" t="s">
        <v>140</v>
      </c>
      <c r="F14" s="288"/>
      <c r="G14" s="1133"/>
      <c r="H14" s="1127"/>
      <c r="I14" s="1127"/>
      <c r="J14" s="1127"/>
      <c r="K14" s="200"/>
      <c r="L14" s="1127"/>
      <c r="M14" s="1127"/>
      <c r="N14" s="1127"/>
      <c r="O14" s="1127"/>
      <c r="P14" s="288"/>
      <c r="Q14" s="197"/>
      <c r="R14" s="291"/>
      <c r="S14" s="307"/>
      <c r="T14" s="1133"/>
      <c r="U14" s="1134"/>
      <c r="V14" s="1134"/>
      <c r="W14" s="1134"/>
      <c r="X14" s="200"/>
      <c r="Y14" s="1127"/>
      <c r="Z14" s="1127"/>
      <c r="AA14" s="1127"/>
      <c r="AB14" s="1127"/>
      <c r="AC14" s="1127"/>
      <c r="AD14" s="1127"/>
      <c r="AE14" s="288"/>
      <c r="AF14" s="188"/>
      <c r="AG14" s="1125"/>
      <c r="AH14" s="1125"/>
      <c r="AI14" s="1125"/>
      <c r="AJ14" s="188"/>
      <c r="AK14" s="188"/>
    </row>
    <row r="15" spans="2:37" ht="20.100000000000001" customHeight="1" x14ac:dyDescent="0.15">
      <c r="B15" s="188"/>
      <c r="C15" s="1147"/>
      <c r="D15" s="288"/>
      <c r="E15" s="196" t="s">
        <v>141</v>
      </c>
      <c r="F15" s="288"/>
      <c r="G15" s="1133"/>
      <c r="H15" s="1127"/>
      <c r="I15" s="1127"/>
      <c r="J15" s="1127"/>
      <c r="K15" s="200"/>
      <c r="L15" s="1127"/>
      <c r="M15" s="1127"/>
      <c r="N15" s="1127"/>
      <c r="O15" s="1127"/>
      <c r="P15" s="288"/>
      <c r="Q15" s="197"/>
      <c r="R15" s="291"/>
      <c r="S15" s="307"/>
      <c r="T15" s="1133"/>
      <c r="U15" s="1134"/>
      <c r="V15" s="1134"/>
      <c r="W15" s="1134"/>
      <c r="X15" s="200"/>
      <c r="Y15" s="1127"/>
      <c r="Z15" s="1127"/>
      <c r="AA15" s="1127"/>
      <c r="AB15" s="1127"/>
      <c r="AC15" s="1127"/>
      <c r="AD15" s="1127"/>
      <c r="AE15" s="288"/>
      <c r="AF15" s="188"/>
      <c r="AG15" s="1125"/>
      <c r="AH15" s="1125"/>
      <c r="AI15" s="1125"/>
      <c r="AJ15" s="188"/>
      <c r="AK15" s="188"/>
    </row>
    <row r="16" spans="2:37" ht="20.100000000000001" customHeight="1" x14ac:dyDescent="0.15">
      <c r="B16" s="188"/>
      <c r="C16" s="1147"/>
      <c r="D16" s="188"/>
      <c r="E16" s="193" t="s">
        <v>142</v>
      </c>
      <c r="F16" s="188"/>
      <c r="G16" s="1131"/>
      <c r="H16" s="1130"/>
      <c r="I16" s="1130"/>
      <c r="J16" s="1130"/>
      <c r="K16" s="304"/>
      <c r="L16" s="1130"/>
      <c r="M16" s="1130"/>
      <c r="N16" s="1130"/>
      <c r="O16" s="1130"/>
      <c r="P16" s="188"/>
      <c r="Q16" s="194"/>
      <c r="R16" s="102"/>
      <c r="S16" s="111"/>
      <c r="T16" s="1131"/>
      <c r="U16" s="1132"/>
      <c r="V16" s="1132"/>
      <c r="W16" s="1132"/>
      <c r="X16" s="304"/>
      <c r="Y16" s="1130"/>
      <c r="Z16" s="1130"/>
      <c r="AA16" s="1130"/>
      <c r="AB16" s="1130"/>
      <c r="AC16" s="1130"/>
      <c r="AD16" s="1130"/>
      <c r="AE16" s="188"/>
      <c r="AF16" s="188"/>
      <c r="AG16" s="1125"/>
      <c r="AH16" s="1125"/>
      <c r="AI16" s="1125"/>
      <c r="AJ16" s="188"/>
      <c r="AK16" s="188"/>
    </row>
    <row r="17" spans="2:37" ht="20.100000000000001" customHeight="1" x14ac:dyDescent="0.15">
      <c r="B17" s="188"/>
      <c r="C17" s="1147"/>
      <c r="D17" s="288"/>
      <c r="E17" s="196" t="s">
        <v>143</v>
      </c>
      <c r="F17" s="288"/>
      <c r="G17" s="1133">
        <v>12596820</v>
      </c>
      <c r="H17" s="1127"/>
      <c r="I17" s="1127"/>
      <c r="J17" s="1127"/>
      <c r="K17" s="200"/>
      <c r="L17" s="1127">
        <v>74799780</v>
      </c>
      <c r="M17" s="1127"/>
      <c r="N17" s="1127"/>
      <c r="O17" s="1127"/>
      <c r="P17" s="288"/>
      <c r="Q17" s="197"/>
      <c r="R17" s="291"/>
      <c r="S17" s="307"/>
      <c r="T17" s="1133"/>
      <c r="U17" s="1134"/>
      <c r="V17" s="1134"/>
      <c r="W17" s="1134"/>
      <c r="X17" s="200"/>
      <c r="Y17" s="1127"/>
      <c r="Z17" s="1127"/>
      <c r="AA17" s="1127"/>
      <c r="AB17" s="1127"/>
      <c r="AC17" s="1127"/>
      <c r="AD17" s="1127"/>
      <c r="AE17" s="288"/>
      <c r="AF17" s="188"/>
      <c r="AG17" s="1125"/>
      <c r="AH17" s="1125"/>
      <c r="AI17" s="1125"/>
      <c r="AJ17" s="188"/>
      <c r="AK17" s="188"/>
    </row>
    <row r="18" spans="2:37" ht="20.100000000000001" customHeight="1" x14ac:dyDescent="0.15">
      <c r="B18" s="188"/>
      <c r="C18" s="1147"/>
      <c r="D18" s="188"/>
      <c r="E18" s="193" t="s">
        <v>265</v>
      </c>
      <c r="F18" s="188"/>
      <c r="G18" s="1131">
        <v>103128</v>
      </c>
      <c r="H18" s="1130"/>
      <c r="I18" s="1130"/>
      <c r="J18" s="1130"/>
      <c r="K18" s="304"/>
      <c r="L18" s="1130">
        <v>88483</v>
      </c>
      <c r="M18" s="1130"/>
      <c r="N18" s="1130"/>
      <c r="O18" s="1130"/>
      <c r="P18" s="188"/>
      <c r="Q18" s="194"/>
      <c r="R18" s="102"/>
      <c r="S18" s="111"/>
      <c r="T18" s="1131"/>
      <c r="U18" s="1132"/>
      <c r="V18" s="1132"/>
      <c r="W18" s="1132"/>
      <c r="X18" s="304"/>
      <c r="Y18" s="1130"/>
      <c r="Z18" s="1130"/>
      <c r="AA18" s="1130"/>
      <c r="AB18" s="1130"/>
      <c r="AC18" s="1130"/>
      <c r="AD18" s="1130"/>
      <c r="AE18" s="188"/>
      <c r="AF18" s="188"/>
      <c r="AG18" s="1125"/>
      <c r="AH18" s="1125"/>
      <c r="AI18" s="1125"/>
      <c r="AJ18" s="188"/>
      <c r="AK18" s="188"/>
    </row>
    <row r="19" spans="2:37" ht="20.100000000000001" customHeight="1" x14ac:dyDescent="0.15">
      <c r="B19" s="188"/>
      <c r="C19" s="1147"/>
      <c r="D19" s="288"/>
      <c r="E19" s="196" t="s">
        <v>144</v>
      </c>
      <c r="F19" s="288"/>
      <c r="G19" s="1133">
        <v>25000</v>
      </c>
      <c r="H19" s="1127"/>
      <c r="I19" s="1127"/>
      <c r="J19" s="1127"/>
      <c r="K19" s="200"/>
      <c r="L19" s="1127">
        <v>20000</v>
      </c>
      <c r="M19" s="1127"/>
      <c r="N19" s="1127"/>
      <c r="O19" s="1127"/>
      <c r="P19" s="288"/>
      <c r="Q19" s="197"/>
      <c r="R19" s="291"/>
      <c r="S19" s="307"/>
      <c r="T19" s="1133"/>
      <c r="U19" s="1134"/>
      <c r="V19" s="1134"/>
      <c r="W19" s="1134"/>
      <c r="X19" s="200"/>
      <c r="Y19" s="1127"/>
      <c r="Z19" s="1127"/>
      <c r="AA19" s="1127"/>
      <c r="AB19" s="1127"/>
      <c r="AC19" s="1127"/>
      <c r="AD19" s="1127"/>
      <c r="AE19" s="288"/>
      <c r="AF19" s="188"/>
      <c r="AG19" s="1125"/>
      <c r="AH19" s="1125"/>
      <c r="AI19" s="1125"/>
      <c r="AJ19" s="188"/>
      <c r="AK19" s="188"/>
    </row>
    <row r="20" spans="2:37" ht="20.100000000000001" customHeight="1" x14ac:dyDescent="0.15">
      <c r="B20" s="188"/>
      <c r="C20" s="1147"/>
      <c r="D20" s="188"/>
      <c r="E20" s="193" t="s">
        <v>145</v>
      </c>
      <c r="F20" s="188"/>
      <c r="G20" s="1131"/>
      <c r="H20" s="1130"/>
      <c r="I20" s="1130"/>
      <c r="J20" s="1130"/>
      <c r="K20" s="304"/>
      <c r="L20" s="1130"/>
      <c r="M20" s="1130"/>
      <c r="N20" s="1130"/>
      <c r="O20" s="1130"/>
      <c r="P20" s="188"/>
      <c r="Q20" s="194"/>
      <c r="R20" s="102"/>
      <c r="S20" s="111"/>
      <c r="T20" s="1131"/>
      <c r="U20" s="1132"/>
      <c r="V20" s="1132"/>
      <c r="W20" s="1132"/>
      <c r="X20" s="304"/>
      <c r="Y20" s="1130"/>
      <c r="Z20" s="1130"/>
      <c r="AA20" s="1130"/>
      <c r="AB20" s="1130"/>
      <c r="AC20" s="1130"/>
      <c r="AD20" s="1130"/>
      <c r="AE20" s="188"/>
      <c r="AF20" s="188"/>
      <c r="AG20" s="1125"/>
      <c r="AH20" s="1125"/>
      <c r="AI20" s="1125"/>
      <c r="AJ20" s="188"/>
      <c r="AK20" s="188"/>
    </row>
    <row r="21" spans="2:37" ht="20.100000000000001" customHeight="1" x14ac:dyDescent="0.15">
      <c r="B21" s="188"/>
      <c r="C21" s="1147"/>
      <c r="D21" s="288"/>
      <c r="E21" s="196" t="s">
        <v>146</v>
      </c>
      <c r="F21" s="288"/>
      <c r="G21" s="1133"/>
      <c r="H21" s="1127"/>
      <c r="I21" s="1127"/>
      <c r="J21" s="1127"/>
      <c r="K21" s="200"/>
      <c r="L21" s="1127">
        <v>120000</v>
      </c>
      <c r="M21" s="1127"/>
      <c r="N21" s="1127"/>
      <c r="O21" s="1127"/>
      <c r="P21" s="288"/>
      <c r="Q21" s="197"/>
      <c r="R21" s="291"/>
      <c r="S21" s="307"/>
      <c r="T21" s="1133"/>
      <c r="U21" s="1134"/>
      <c r="V21" s="1134"/>
      <c r="W21" s="1134"/>
      <c r="X21" s="200"/>
      <c r="Y21" s="1127"/>
      <c r="Z21" s="1127"/>
      <c r="AA21" s="1127"/>
      <c r="AB21" s="1127"/>
      <c r="AC21" s="1127"/>
      <c r="AD21" s="1127"/>
      <c r="AE21" s="288"/>
      <c r="AF21" s="188"/>
      <c r="AG21" s="1125"/>
      <c r="AH21" s="1125"/>
      <c r="AI21" s="1125"/>
      <c r="AJ21" s="188"/>
      <c r="AK21" s="188"/>
    </row>
    <row r="22" spans="2:37" ht="20.100000000000001" customHeight="1" x14ac:dyDescent="0.15">
      <c r="B22" s="188"/>
      <c r="C22" s="1147"/>
      <c r="D22" s="188"/>
      <c r="E22" s="193" t="s">
        <v>147</v>
      </c>
      <c r="F22" s="188"/>
      <c r="G22" s="1131">
        <v>5500000</v>
      </c>
      <c r="H22" s="1130"/>
      <c r="I22" s="1130"/>
      <c r="J22" s="1130"/>
      <c r="K22" s="304"/>
      <c r="L22" s="1130">
        <v>24500000</v>
      </c>
      <c r="M22" s="1130"/>
      <c r="N22" s="1130"/>
      <c r="O22" s="1130"/>
      <c r="P22" s="188"/>
      <c r="Q22" s="194"/>
      <c r="R22" s="102"/>
      <c r="S22" s="111"/>
      <c r="T22" s="1131"/>
      <c r="U22" s="1132"/>
      <c r="V22" s="1132"/>
      <c r="W22" s="1132"/>
      <c r="X22" s="304"/>
      <c r="Y22" s="1130"/>
      <c r="Z22" s="1130"/>
      <c r="AA22" s="1130"/>
      <c r="AB22" s="1130"/>
      <c r="AC22" s="1130"/>
      <c r="AD22" s="1130"/>
      <c r="AE22" s="188"/>
      <c r="AF22" s="188"/>
      <c r="AG22" s="1125"/>
      <c r="AH22" s="1125"/>
      <c r="AI22" s="1125"/>
      <c r="AJ22" s="188"/>
      <c r="AK22" s="188"/>
    </row>
    <row r="23" spans="2:37" ht="20.100000000000001" customHeight="1" x14ac:dyDescent="0.15">
      <c r="B23" s="188"/>
      <c r="C23" s="1147"/>
      <c r="D23" s="288"/>
      <c r="E23" s="196" t="s">
        <v>148</v>
      </c>
      <c r="F23" s="288"/>
      <c r="G23" s="1133"/>
      <c r="H23" s="1127"/>
      <c r="I23" s="1127"/>
      <c r="J23" s="1127"/>
      <c r="K23" s="200"/>
      <c r="L23" s="1127"/>
      <c r="M23" s="1127"/>
      <c r="N23" s="1127"/>
      <c r="O23" s="1127"/>
      <c r="P23" s="288"/>
      <c r="Q23" s="197"/>
      <c r="R23" s="291"/>
      <c r="S23" s="307"/>
      <c r="T23" s="1133"/>
      <c r="U23" s="1134"/>
      <c r="V23" s="1134"/>
      <c r="W23" s="1134"/>
      <c r="X23" s="200"/>
      <c r="Y23" s="1127"/>
      <c r="Z23" s="1127"/>
      <c r="AA23" s="1127"/>
      <c r="AB23" s="1127"/>
      <c r="AC23" s="1127"/>
      <c r="AD23" s="1127"/>
      <c r="AE23" s="288"/>
      <c r="AF23" s="188"/>
      <c r="AG23" s="1125"/>
      <c r="AH23" s="1125"/>
      <c r="AI23" s="1125"/>
      <c r="AJ23" s="188"/>
      <c r="AK23" s="188"/>
    </row>
    <row r="24" spans="2:37" ht="20.100000000000001" customHeight="1" x14ac:dyDescent="0.15">
      <c r="B24" s="188"/>
      <c r="C24" s="1147"/>
      <c r="D24" s="188"/>
      <c r="E24" s="199" t="s">
        <v>149</v>
      </c>
      <c r="F24" s="188"/>
      <c r="G24" s="1131"/>
      <c r="H24" s="1130"/>
      <c r="I24" s="1130"/>
      <c r="J24" s="1130"/>
      <c r="K24" s="304"/>
      <c r="L24" s="1130"/>
      <c r="M24" s="1130"/>
      <c r="N24" s="1130"/>
      <c r="O24" s="1130"/>
      <c r="P24" s="188"/>
      <c r="Q24" s="194"/>
      <c r="R24" s="102"/>
      <c r="S24" s="111"/>
      <c r="T24" s="1131"/>
      <c r="U24" s="1132"/>
      <c r="V24" s="1132"/>
      <c r="W24" s="1132"/>
      <c r="X24" s="304"/>
      <c r="Y24" s="1130"/>
      <c r="Z24" s="1130"/>
      <c r="AA24" s="1130"/>
      <c r="AB24" s="1130"/>
      <c r="AC24" s="1130"/>
      <c r="AD24" s="1130"/>
      <c r="AE24" s="188"/>
      <c r="AF24" s="188"/>
      <c r="AG24" s="1125"/>
      <c r="AH24" s="1125"/>
      <c r="AI24" s="1125"/>
      <c r="AJ24" s="188"/>
      <c r="AK24" s="188"/>
    </row>
    <row r="25" spans="2:37" ht="20.100000000000001" customHeight="1" x14ac:dyDescent="0.15">
      <c r="B25" s="188"/>
      <c r="C25" s="1147"/>
      <c r="D25" s="288"/>
      <c r="E25" s="291"/>
      <c r="F25" s="288"/>
      <c r="G25" s="1133"/>
      <c r="H25" s="1127"/>
      <c r="I25" s="1127"/>
      <c r="J25" s="1127"/>
      <c r="K25" s="200"/>
      <c r="L25" s="1127"/>
      <c r="M25" s="1127"/>
      <c r="N25" s="1127"/>
      <c r="O25" s="1127"/>
      <c r="P25" s="288"/>
      <c r="Q25" s="197"/>
      <c r="R25" s="291"/>
      <c r="S25" s="307"/>
      <c r="T25" s="1133"/>
      <c r="U25" s="1134"/>
      <c r="V25" s="1134"/>
      <c r="W25" s="1134"/>
      <c r="X25" s="200"/>
      <c r="Y25" s="1127"/>
      <c r="Z25" s="1127"/>
      <c r="AA25" s="1127"/>
      <c r="AB25" s="1127"/>
      <c r="AC25" s="1127"/>
      <c r="AD25" s="1127"/>
      <c r="AE25" s="288"/>
      <c r="AF25" s="188"/>
      <c r="AG25" s="1125"/>
      <c r="AH25" s="1125"/>
      <c r="AI25" s="1125"/>
      <c r="AJ25" s="188"/>
      <c r="AK25" s="188"/>
    </row>
    <row r="26" spans="2:37" ht="20.100000000000001" customHeight="1" x14ac:dyDescent="0.15">
      <c r="B26" s="188"/>
      <c r="C26" s="1147"/>
      <c r="D26" s="188"/>
      <c r="E26" s="102"/>
      <c r="F26" s="188"/>
      <c r="G26" s="1131"/>
      <c r="H26" s="1130"/>
      <c r="I26" s="1130"/>
      <c r="J26" s="1130"/>
      <c r="K26" s="304"/>
      <c r="L26" s="1130"/>
      <c r="M26" s="1130"/>
      <c r="N26" s="1130"/>
      <c r="O26" s="1130"/>
      <c r="P26" s="188"/>
      <c r="Q26" s="194"/>
      <c r="R26" s="102"/>
      <c r="S26" s="111"/>
      <c r="T26" s="1131"/>
      <c r="U26" s="1132"/>
      <c r="V26" s="1132"/>
      <c r="W26" s="1132"/>
      <c r="X26" s="304"/>
      <c r="Y26" s="1130"/>
      <c r="Z26" s="1130"/>
      <c r="AA26" s="1130"/>
      <c r="AB26" s="1130"/>
      <c r="AC26" s="1130"/>
      <c r="AD26" s="1130"/>
      <c r="AE26" s="188"/>
      <c r="AF26" s="188"/>
      <c r="AG26" s="1125"/>
      <c r="AH26" s="1125"/>
      <c r="AI26" s="1125"/>
      <c r="AJ26" s="188"/>
      <c r="AK26" s="188"/>
    </row>
    <row r="27" spans="2:37" ht="20.100000000000001" customHeight="1" x14ac:dyDescent="0.15">
      <c r="B27" s="188"/>
      <c r="C27" s="1147"/>
      <c r="D27" s="288"/>
      <c r="E27" s="291"/>
      <c r="F27" s="288"/>
      <c r="G27" s="1133"/>
      <c r="H27" s="1127"/>
      <c r="I27" s="1127"/>
      <c r="J27" s="1127"/>
      <c r="K27" s="200"/>
      <c r="L27" s="1127"/>
      <c r="M27" s="1127"/>
      <c r="N27" s="1127"/>
      <c r="O27" s="1127"/>
      <c r="P27" s="288"/>
      <c r="Q27" s="197"/>
      <c r="R27" s="291"/>
      <c r="S27" s="307"/>
      <c r="T27" s="1133"/>
      <c r="U27" s="1134"/>
      <c r="V27" s="1134"/>
      <c r="W27" s="1134"/>
      <c r="X27" s="200"/>
      <c r="Y27" s="1127"/>
      <c r="Z27" s="1127"/>
      <c r="AA27" s="1127"/>
      <c r="AB27" s="1127"/>
      <c r="AC27" s="1127"/>
      <c r="AD27" s="1127"/>
      <c r="AE27" s="288"/>
      <c r="AF27" s="188"/>
      <c r="AG27" s="1125"/>
      <c r="AH27" s="1125"/>
      <c r="AI27" s="1125"/>
      <c r="AJ27" s="188"/>
      <c r="AK27" s="188"/>
    </row>
    <row r="28" spans="2:37" ht="20.100000000000001" customHeight="1" x14ac:dyDescent="0.15">
      <c r="B28" s="188"/>
      <c r="C28" s="1147"/>
      <c r="D28" s="188"/>
      <c r="E28" s="102"/>
      <c r="F28" s="188"/>
      <c r="G28" s="1131"/>
      <c r="H28" s="1130"/>
      <c r="I28" s="1130"/>
      <c r="J28" s="1130"/>
      <c r="K28" s="304"/>
      <c r="L28" s="1130"/>
      <c r="M28" s="1130"/>
      <c r="N28" s="1130"/>
      <c r="O28" s="1130"/>
      <c r="P28" s="188"/>
      <c r="Q28" s="194"/>
      <c r="R28" s="193" t="s">
        <v>155</v>
      </c>
      <c r="S28" s="188"/>
      <c r="T28" s="1142"/>
      <c r="U28" s="1143"/>
      <c r="V28" s="1143"/>
      <c r="W28" s="1143"/>
      <c r="X28" s="1144"/>
      <c r="Y28" s="1130">
        <v>2909092</v>
      </c>
      <c r="Z28" s="1130"/>
      <c r="AA28" s="1130"/>
      <c r="AB28" s="1130"/>
      <c r="AC28" s="1130"/>
      <c r="AD28" s="1130"/>
      <c r="AE28" s="188"/>
      <c r="AF28" s="188"/>
      <c r="AG28" s="1125"/>
      <c r="AH28" s="1125"/>
      <c r="AI28" s="1125"/>
      <c r="AJ28" s="188"/>
      <c r="AK28" s="188"/>
    </row>
    <row r="29" spans="2:37" ht="20.100000000000001" customHeight="1" x14ac:dyDescent="0.15">
      <c r="B29" s="188"/>
      <c r="C29" s="1147"/>
      <c r="D29" s="288"/>
      <c r="E29" s="291"/>
      <c r="F29" s="288"/>
      <c r="G29" s="1133"/>
      <c r="H29" s="1127"/>
      <c r="I29" s="1127"/>
      <c r="J29" s="1127"/>
      <c r="K29" s="200"/>
      <c r="L29" s="1127"/>
      <c r="M29" s="1127"/>
      <c r="N29" s="1127"/>
      <c r="O29" s="1127"/>
      <c r="P29" s="288"/>
      <c r="Q29" s="197"/>
      <c r="R29" s="196" t="s">
        <v>156</v>
      </c>
      <c r="S29" s="288"/>
      <c r="T29" s="1133">
        <v>621948</v>
      </c>
      <c r="U29" s="1134"/>
      <c r="V29" s="1134"/>
      <c r="W29" s="1134"/>
      <c r="X29" s="200"/>
      <c r="Y29" s="1127">
        <v>621948</v>
      </c>
      <c r="Z29" s="1127"/>
      <c r="AA29" s="1127"/>
      <c r="AB29" s="1127"/>
      <c r="AC29" s="1127"/>
      <c r="AD29" s="1127"/>
      <c r="AE29" s="288"/>
      <c r="AF29" s="188"/>
      <c r="AG29" s="1125"/>
      <c r="AH29" s="1125"/>
      <c r="AI29" s="1125"/>
      <c r="AJ29" s="188"/>
      <c r="AK29" s="188"/>
    </row>
    <row r="30" spans="2:37" ht="12" customHeight="1" x14ac:dyDescent="0.15">
      <c r="B30" s="188"/>
      <c r="C30" s="1147"/>
      <c r="D30" s="309"/>
      <c r="E30" s="1145" t="s">
        <v>150</v>
      </c>
      <c r="F30" s="309"/>
      <c r="G30" s="1135"/>
      <c r="H30" s="1136"/>
      <c r="I30" s="1136"/>
      <c r="J30" s="1136"/>
      <c r="K30" s="1137"/>
      <c r="L30" s="1128">
        <v>10051500</v>
      </c>
      <c r="M30" s="1128"/>
      <c r="N30" s="1128"/>
      <c r="O30" s="1128"/>
      <c r="P30" s="309"/>
      <c r="Q30" s="321"/>
      <c r="R30" s="201" t="s">
        <v>157</v>
      </c>
      <c r="S30" s="309"/>
      <c r="T30" s="1135"/>
      <c r="U30" s="1136"/>
      <c r="V30" s="1136"/>
      <c r="W30" s="1136"/>
      <c r="X30" s="1137"/>
      <c r="Y30" s="1128">
        <f>入力用①!W26</f>
        <v>3481723</v>
      </c>
      <c r="Z30" s="1128"/>
      <c r="AA30" s="1128"/>
      <c r="AB30" s="1128"/>
      <c r="AC30" s="1128"/>
      <c r="AD30" s="1128"/>
      <c r="AE30" s="309"/>
      <c r="AF30" s="188"/>
      <c r="AG30" s="1125"/>
      <c r="AH30" s="1125"/>
      <c r="AI30" s="1125"/>
      <c r="AJ30" s="188"/>
      <c r="AK30" s="188"/>
    </row>
    <row r="31" spans="2:37" ht="10.5" customHeight="1" x14ac:dyDescent="0.15">
      <c r="B31" s="188"/>
      <c r="C31" s="1147"/>
      <c r="D31" s="320"/>
      <c r="E31" s="1146"/>
      <c r="F31" s="320"/>
      <c r="G31" s="1138"/>
      <c r="H31" s="1139"/>
      <c r="I31" s="1139"/>
      <c r="J31" s="1139"/>
      <c r="K31" s="1140"/>
      <c r="L31" s="1129"/>
      <c r="M31" s="1129"/>
      <c r="N31" s="1129"/>
      <c r="O31" s="1129"/>
      <c r="P31" s="320"/>
      <c r="Q31" s="322"/>
      <c r="R31" s="202" t="s">
        <v>158</v>
      </c>
      <c r="S31" s="320"/>
      <c r="T31" s="1138"/>
      <c r="U31" s="1139"/>
      <c r="V31" s="1139"/>
      <c r="W31" s="1139"/>
      <c r="X31" s="1140"/>
      <c r="Y31" s="1129"/>
      <c r="Z31" s="1129"/>
      <c r="AA31" s="1129"/>
      <c r="AB31" s="1129"/>
      <c r="AC31" s="1129"/>
      <c r="AD31" s="1129"/>
      <c r="AE31" s="320"/>
      <c r="AF31" s="188"/>
      <c r="AG31" s="1125"/>
      <c r="AH31" s="1125"/>
      <c r="AI31" s="1125"/>
      <c r="AJ31" s="188"/>
      <c r="AK31" s="188"/>
    </row>
    <row r="32" spans="2:37" ht="19.5" customHeight="1" x14ac:dyDescent="0.15">
      <c r="B32" s="188"/>
      <c r="C32" s="1147"/>
      <c r="D32" s="188"/>
      <c r="E32" s="193" t="s">
        <v>151</v>
      </c>
      <c r="F32" s="188"/>
      <c r="G32" s="1131">
        <f>SUM(G7:J29)</f>
        <v>28711948</v>
      </c>
      <c r="H32" s="1130"/>
      <c r="I32" s="1130"/>
      <c r="J32" s="1130"/>
      <c r="K32" s="304"/>
      <c r="L32" s="1130">
        <f>SUM(L7:O31)</f>
        <v>118312763</v>
      </c>
      <c r="M32" s="1130"/>
      <c r="N32" s="1130"/>
      <c r="O32" s="1130"/>
      <c r="P32" s="188"/>
      <c r="Q32" s="194"/>
      <c r="R32" s="193" t="s">
        <v>151</v>
      </c>
      <c r="S32" s="188"/>
      <c r="T32" s="1131">
        <f>SUM(T29,T7:W27)</f>
        <v>31711948</v>
      </c>
      <c r="U32" s="1132"/>
      <c r="V32" s="1132"/>
      <c r="W32" s="1132"/>
      <c r="X32" s="304"/>
      <c r="Y32" s="1130">
        <f>SUM(Y7:AD31)</f>
        <v>118312763</v>
      </c>
      <c r="Z32" s="1130"/>
      <c r="AA32" s="1130"/>
      <c r="AB32" s="1130"/>
      <c r="AC32" s="1130"/>
      <c r="AD32" s="1130"/>
      <c r="AE32" s="188"/>
      <c r="AF32" s="188"/>
      <c r="AG32" s="1125"/>
      <c r="AH32" s="1125"/>
      <c r="AI32" s="1125"/>
      <c r="AJ32" s="188"/>
      <c r="AK32" s="188"/>
    </row>
    <row r="33" spans="2:37" ht="15" customHeight="1" x14ac:dyDescent="0.15">
      <c r="B33" s="188"/>
      <c r="C33" s="1147"/>
      <c r="D33" s="188"/>
      <c r="E33" s="968" t="s">
        <v>161</v>
      </c>
      <c r="F33" s="968"/>
      <c r="G33" s="968"/>
      <c r="H33" s="968"/>
      <c r="I33" s="968"/>
      <c r="J33" s="968"/>
      <c r="K33" s="968"/>
      <c r="L33" s="968"/>
      <c r="M33" s="968"/>
      <c r="N33" s="968"/>
      <c r="O33" s="968"/>
      <c r="P33" s="968"/>
      <c r="Q33" s="968"/>
      <c r="R33" s="968"/>
      <c r="S33" s="968"/>
      <c r="T33" s="968"/>
      <c r="U33" s="188"/>
      <c r="V33" s="188"/>
      <c r="W33" s="188"/>
      <c r="X33" s="188"/>
      <c r="Y33" s="188"/>
      <c r="Z33" s="188"/>
      <c r="AA33" s="188"/>
      <c r="AB33" s="188"/>
      <c r="AC33" s="188"/>
      <c r="AD33" s="188"/>
      <c r="AE33" s="188"/>
      <c r="AF33" s="188"/>
      <c r="AG33" s="188"/>
      <c r="AH33" s="188"/>
      <c r="AI33" s="188"/>
      <c r="AJ33" s="188"/>
      <c r="AK33" s="188"/>
    </row>
    <row r="34" spans="2:37" x14ac:dyDescent="0.15">
      <c r="B34" s="188"/>
      <c r="C34" s="188"/>
      <c r="D34" s="188"/>
      <c r="E34" s="188"/>
      <c r="F34" s="188"/>
      <c r="G34" s="188"/>
      <c r="H34" s="188"/>
      <c r="I34" s="188"/>
      <c r="J34" s="188"/>
      <c r="K34" s="188"/>
      <c r="L34" s="188"/>
      <c r="M34" s="188"/>
      <c r="N34" s="188"/>
      <c r="O34" s="188"/>
      <c r="P34" s="188"/>
      <c r="Q34" s="188"/>
      <c r="R34" s="188"/>
      <c r="S34" s="714" t="s">
        <v>370</v>
      </c>
      <c r="T34" s="714"/>
      <c r="U34" s="714"/>
      <c r="V34" s="188"/>
      <c r="W34" s="188"/>
      <c r="X34" s="188"/>
      <c r="Y34" s="188"/>
      <c r="Z34" s="188"/>
      <c r="AA34" s="188"/>
      <c r="AB34" s="188"/>
      <c r="AC34" s="188"/>
      <c r="AD34" s="188"/>
      <c r="AE34" s="188"/>
      <c r="AF34" s="188"/>
      <c r="AG34" s="188"/>
      <c r="AH34" s="188"/>
      <c r="AI34" s="188"/>
      <c r="AJ34" s="188"/>
      <c r="AK34" s="188"/>
    </row>
    <row r="35" spans="2:37" ht="12" customHeight="1" x14ac:dyDescent="0.15">
      <c r="B35" s="188"/>
      <c r="C35" s="188"/>
      <c r="D35" s="188"/>
      <c r="E35" s="188"/>
      <c r="F35" s="188"/>
      <c r="G35" s="188"/>
      <c r="H35" s="188"/>
      <c r="I35" s="188"/>
      <c r="J35" s="188"/>
      <c r="K35" s="188"/>
      <c r="L35" s="188"/>
      <c r="M35" s="188"/>
      <c r="N35" s="188"/>
      <c r="O35" s="188"/>
      <c r="P35" s="188"/>
      <c r="Q35" s="188"/>
      <c r="R35" s="188"/>
      <c r="S35" s="714"/>
      <c r="T35" s="714"/>
      <c r="U35" s="714"/>
      <c r="V35" s="188"/>
      <c r="W35" s="188"/>
      <c r="X35" s="188"/>
      <c r="Y35" s="188"/>
      <c r="Z35" s="188"/>
      <c r="AA35" s="188"/>
      <c r="AB35" s="188"/>
      <c r="AC35" s="188"/>
      <c r="AD35" s="188"/>
      <c r="AE35" s="188"/>
      <c r="AF35" s="188"/>
      <c r="AG35" s="188"/>
      <c r="AH35" s="188"/>
      <c r="AI35" s="188"/>
      <c r="AJ35" s="188"/>
      <c r="AK35" s="188"/>
    </row>
    <row r="36" spans="2:37" x14ac:dyDescent="0.15">
      <c r="B36" s="111"/>
      <c r="C36" s="111"/>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row>
    <row r="37" spans="2:37" x14ac:dyDescent="0.15">
      <c r="B37" s="111"/>
      <c r="C37" s="111"/>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row>
    <row r="38" spans="2:37" x14ac:dyDescent="0.15">
      <c r="B38" s="111"/>
      <c r="C38" s="111"/>
      <c r="D38" s="111"/>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c r="AC38" s="111"/>
      <c r="AD38" s="111"/>
      <c r="AE38" s="111"/>
      <c r="AF38" s="111"/>
      <c r="AG38" s="111"/>
      <c r="AH38" s="111"/>
      <c r="AI38" s="111"/>
      <c r="AJ38" s="111"/>
      <c r="AK38" s="111"/>
    </row>
    <row r="39" spans="2:37" x14ac:dyDescent="0.15">
      <c r="B39" s="111"/>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11"/>
    </row>
  </sheetData>
  <sheetProtection algorithmName="SHA-512" hashValue="1xYDPJu7fhTWwz3UiIOQrztsohlP6kckQCOsCsoWevAzwQdl8w8mux6t3cMkWOqHW8RazTC/E/5W33fx7+nCZw==" saltValue="fH9tcIBPLY4TpCAmodluYw==" spinCount="100000" sheet="1" objects="1" scenarios="1"/>
  <mergeCells count="138">
    <mergeCell ref="AB5:AB6"/>
    <mergeCell ref="AA5:AA6"/>
    <mergeCell ref="AC5:AE6"/>
    <mergeCell ref="C6:C33"/>
    <mergeCell ref="B4:B12"/>
    <mergeCell ref="E5:E6"/>
    <mergeCell ref="S5:S6"/>
    <mergeCell ref="Q5:Q6"/>
    <mergeCell ref="F5:F6"/>
    <mergeCell ref="O5:P6"/>
    <mergeCell ref="D5:D6"/>
    <mergeCell ref="T5:T6"/>
    <mergeCell ref="V5:V6"/>
    <mergeCell ref="Y5:Z6"/>
    <mergeCell ref="U5:U6"/>
    <mergeCell ref="W5:X6"/>
    <mergeCell ref="R5:R6"/>
    <mergeCell ref="H5:H6"/>
    <mergeCell ref="J5:K6"/>
    <mergeCell ref="G5:G6"/>
    <mergeCell ref="I5:I6"/>
    <mergeCell ref="M5:M6"/>
    <mergeCell ref="E33:T33"/>
    <mergeCell ref="L18:O18"/>
    <mergeCell ref="AC3:AE3"/>
    <mergeCell ref="T28:X28"/>
    <mergeCell ref="T30:X31"/>
    <mergeCell ref="E4:O4"/>
    <mergeCell ref="R4:AD4"/>
    <mergeCell ref="E30:E31"/>
    <mergeCell ref="L5:L6"/>
    <mergeCell ref="N5:N6"/>
    <mergeCell ref="T7:W7"/>
    <mergeCell ref="G16:J16"/>
    <mergeCell ref="G17:J17"/>
    <mergeCell ref="G14:J14"/>
    <mergeCell ref="G15:J15"/>
    <mergeCell ref="L13:O13"/>
    <mergeCell ref="L14:O14"/>
    <mergeCell ref="L16:O16"/>
    <mergeCell ref="L17:O17"/>
    <mergeCell ref="G13:J13"/>
    <mergeCell ref="G20:J20"/>
    <mergeCell ref="G21:J21"/>
    <mergeCell ref="G22:J22"/>
    <mergeCell ref="G23:J23"/>
    <mergeCell ref="G18:J18"/>
    <mergeCell ref="G19:J19"/>
    <mergeCell ref="R2:T2"/>
    <mergeCell ref="G11:J11"/>
    <mergeCell ref="G12:J12"/>
    <mergeCell ref="T8:W8"/>
    <mergeCell ref="T9:W9"/>
    <mergeCell ref="L11:O11"/>
    <mergeCell ref="L12:O12"/>
    <mergeCell ref="G7:J7"/>
    <mergeCell ref="G9:J9"/>
    <mergeCell ref="G10:J10"/>
    <mergeCell ref="L7:O7"/>
    <mergeCell ref="L8:O8"/>
    <mergeCell ref="L9:O9"/>
    <mergeCell ref="L10:O10"/>
    <mergeCell ref="G8:J8"/>
    <mergeCell ref="T10:W10"/>
    <mergeCell ref="T11:W11"/>
    <mergeCell ref="T12:W12"/>
    <mergeCell ref="F2:O2"/>
    <mergeCell ref="L15:O15"/>
    <mergeCell ref="G26:J26"/>
    <mergeCell ref="G27:J27"/>
    <mergeCell ref="L22:O22"/>
    <mergeCell ref="L23:O23"/>
    <mergeCell ref="L24:O24"/>
    <mergeCell ref="L25:O25"/>
    <mergeCell ref="L19:O19"/>
    <mergeCell ref="L20:O20"/>
    <mergeCell ref="L21:O21"/>
    <mergeCell ref="T32:W32"/>
    <mergeCell ref="T29:W29"/>
    <mergeCell ref="T23:W23"/>
    <mergeCell ref="T24:W24"/>
    <mergeCell ref="T27:W27"/>
    <mergeCell ref="L30:O31"/>
    <mergeCell ref="L32:O32"/>
    <mergeCell ref="G32:J32"/>
    <mergeCell ref="G29:J29"/>
    <mergeCell ref="L26:O26"/>
    <mergeCell ref="L27:O27"/>
    <mergeCell ref="L28:O28"/>
    <mergeCell ref="L29:O29"/>
    <mergeCell ref="G30:K31"/>
    <mergeCell ref="G28:J28"/>
    <mergeCell ref="G24:J24"/>
    <mergeCell ref="G25:J25"/>
    <mergeCell ref="Y12:AD12"/>
    <mergeCell ref="Y13:AD13"/>
    <mergeCell ref="T13:W13"/>
    <mergeCell ref="T14:W14"/>
    <mergeCell ref="T15:W15"/>
    <mergeCell ref="T26:W26"/>
    <mergeCell ref="T25:W25"/>
    <mergeCell ref="T20:W20"/>
    <mergeCell ref="T21:W21"/>
    <mergeCell ref="T22:W22"/>
    <mergeCell ref="Y20:AD20"/>
    <mergeCell ref="Y23:AD23"/>
    <mergeCell ref="Y22:AD22"/>
    <mergeCell ref="Y15:AD15"/>
    <mergeCell ref="T17:W17"/>
    <mergeCell ref="T18:W18"/>
    <mergeCell ref="T19:W19"/>
    <mergeCell ref="T16:W16"/>
    <mergeCell ref="Y17:AD17"/>
    <mergeCell ref="Y18:AD18"/>
    <mergeCell ref="S34:U35"/>
    <mergeCell ref="AG3:AI3"/>
    <mergeCell ref="AG4:AI4"/>
    <mergeCell ref="AG5:AH5"/>
    <mergeCell ref="AG7:AI32"/>
    <mergeCell ref="X3:Y3"/>
    <mergeCell ref="U3:V3"/>
    <mergeCell ref="Y25:AD25"/>
    <mergeCell ref="Y30:AD31"/>
    <mergeCell ref="Y21:AD21"/>
    <mergeCell ref="Y24:AD24"/>
    <mergeCell ref="Y16:AD16"/>
    <mergeCell ref="Y14:AD14"/>
    <mergeCell ref="Y7:AD7"/>
    <mergeCell ref="Y8:AD8"/>
    <mergeCell ref="Y9:AD9"/>
    <mergeCell ref="Y10:AD10"/>
    <mergeCell ref="Y11:AD11"/>
    <mergeCell ref="Y32:AD32"/>
    <mergeCell ref="Y26:AD26"/>
    <mergeCell ref="Y27:AD27"/>
    <mergeCell ref="Y28:AD28"/>
    <mergeCell ref="Y29:AD29"/>
    <mergeCell ref="Y19:AD19"/>
  </mergeCells>
  <phoneticPr fontId="1"/>
  <printOptions horizontalCentered="1" verticalCentered="1"/>
  <pageMargins left="0" right="0" top="0" bottom="0" header="0" footer="0"/>
  <pageSetup paperSize="9" scale="92" orientation="landscape" verticalDpi="36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入力用①</vt:lpstr>
      <vt:lpstr>OCR①</vt:lpstr>
      <vt:lpstr>②</vt:lpstr>
      <vt:lpstr>③</vt:lpstr>
      <vt:lpstr>④</vt:lpstr>
      <vt:lpstr>②!Print_Area</vt:lpstr>
      <vt:lpstr>③!Print_Area</vt:lpstr>
      <vt:lpstr>④!Print_Area</vt:lpstr>
      <vt:lpstr>OCR①!Print_Area</vt:lpstr>
      <vt:lpstr>入力用①!Print_Area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Yoriyuki.f</dc:creator>
  <cp:lastModifiedBy>OWNER</cp:lastModifiedBy>
  <cp:lastPrinted>2024-01-05T07:13:56Z</cp:lastPrinted>
  <dcterms:created xsi:type="dcterms:W3CDTF">2001-03-11T13:34:08Z</dcterms:created>
  <dcterms:modified xsi:type="dcterms:W3CDTF">2025-01-13T07:10:53Z</dcterms:modified>
</cp:coreProperties>
</file>