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AlgorithmName="SHA-512" workbookHashValue="bS215qnR/aOKdAvmf+phTX9p0Jx+zib9hfdP+QQeEqrF/TYfvjsbihMpqaKFq9lnNFheynj4ahEyBU/UzAI4Sg==" workbookSaltValue="TgwBqv5lCaur9ys0I0ftiQ==" workbookSpinCount="100000" lockStructure="1"/>
  <bookViews>
    <workbookView xWindow="-120" yWindow="-120" windowWidth="19440" windowHeight="14880" activeTab="1"/>
  </bookViews>
  <sheets>
    <sheet name="使い方" sheetId="17" r:id="rId1"/>
    <sheet name="入力用①" sheetId="4" r:id="rId2"/>
    <sheet name="OCR①" sheetId="12" r:id="rId3"/>
    <sheet name="入力用②" sheetId="6" r:id="rId4"/>
    <sheet name="OCR②" sheetId="13" r:id="rId5"/>
    <sheet name="ORC③" sheetId="14" r:id="rId6"/>
    <sheet name="OCR④" sheetId="16" r:id="rId7"/>
  </sheets>
  <externalReferences>
    <externalReference r:id="rId8"/>
  </externalReferences>
  <definedNames>
    <definedName name="_Fill" hidden="1">[1]①!#REF!</definedName>
    <definedName name="_xlnm.Print_Area" localSheetId="2">OCR①!$A$2:$CU$99</definedName>
    <definedName name="_xlnm.Print_Area" localSheetId="4">OCR②!$A$2:$CK$75</definedName>
    <definedName name="_xlnm.Print_Area" localSheetId="6">OCR④!$A$1:$AO$33</definedName>
    <definedName name="_xlnm.Print_Area" localSheetId="5">ORC③!$A$1:$AT$46</definedName>
    <definedName name="_xlnm.Print_Area" localSheetId="1">入力用①!$1:$36</definedName>
    <definedName name="_xlnm.Print_Area" localSheetId="3">入力用②!$A$2:$AA$59</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7" i="6" l="1"/>
  <c r="T17" i="6"/>
  <c r="R31" i="6"/>
  <c r="R17" i="6"/>
  <c r="BL22" i="13" s="1"/>
  <c r="M30" i="14"/>
  <c r="Y32" i="14"/>
  <c r="BZ54" i="13" l="1"/>
  <c r="BZ50" i="13"/>
  <c r="BM54" i="13"/>
  <c r="AW54" i="13"/>
  <c r="BQ58" i="13"/>
  <c r="BQ54" i="13"/>
  <c r="BQ52" i="13"/>
  <c r="BQ50" i="13"/>
  <c r="BM49" i="13"/>
  <c r="AW49" i="13"/>
  <c r="Q31" i="6"/>
  <c r="T31" i="6"/>
  <c r="Y31" i="6"/>
  <c r="CH39" i="13" s="1"/>
  <c r="BN22" i="13"/>
  <c r="P17" i="6"/>
  <c r="BJ23" i="13"/>
  <c r="AW18" i="13"/>
  <c r="AW16" i="13"/>
  <c r="Z17" i="14"/>
  <c r="Z9" i="14"/>
  <c r="BE14" i="13"/>
  <c r="Y53" i="6"/>
  <c r="Y51" i="6"/>
  <c r="BV66" i="13"/>
  <c r="AD28" i="14"/>
  <c r="F59" i="13"/>
  <c r="AE59" i="13"/>
  <c r="W3" i="16"/>
  <c r="Y55" i="6"/>
  <c r="BV70" i="13" s="1"/>
  <c r="AB38" i="14"/>
  <c r="E18" i="12"/>
  <c r="K4" i="13"/>
  <c r="C2" i="6"/>
  <c r="H4" i="13" s="1"/>
  <c r="AK5" i="12"/>
  <c r="F48" i="13"/>
  <c r="F44" i="13"/>
  <c r="BZ50" i="12"/>
  <c r="BZ47" i="12"/>
  <c r="BZ35" i="12"/>
  <c r="BZ30" i="12"/>
  <c r="BZ25" i="12"/>
  <c r="AQ79" i="12"/>
  <c r="AQ76" i="12"/>
  <c r="AQ71" i="12"/>
  <c r="AQ66" i="12"/>
  <c r="AQ63" i="12"/>
  <c r="AQ60" i="12"/>
  <c r="AQ55" i="12"/>
  <c r="AQ50" i="12"/>
  <c r="AQ47" i="12"/>
  <c r="AQ44" i="12"/>
  <c r="AQ41" i="12"/>
  <c r="AQ35" i="12"/>
  <c r="AQ25" i="12"/>
  <c r="O93" i="12"/>
  <c r="O88" i="12"/>
  <c r="O83" i="12"/>
  <c r="O79" i="12"/>
  <c r="O76" i="12"/>
  <c r="O71" i="12"/>
  <c r="O66" i="12"/>
  <c r="O63" i="12"/>
  <c r="O60" i="12"/>
  <c r="O44" i="12"/>
  <c r="O35" i="12"/>
  <c r="AM36" i="4"/>
  <c r="CO16" i="12"/>
  <c r="CM16" i="12"/>
  <c r="CK16" i="12"/>
  <c r="CI16" i="12"/>
  <c r="CG16" i="12"/>
  <c r="CE16" i="12"/>
  <c r="CQ16" i="12"/>
  <c r="U15" i="6"/>
  <c r="BO20" i="13" s="1"/>
  <c r="U13" i="6"/>
  <c r="BO18" i="13"/>
  <c r="U11" i="6"/>
  <c r="BO16" i="13" s="1"/>
  <c r="BL34" i="13"/>
  <c r="AB44" i="13"/>
  <c r="M34" i="14"/>
  <c r="AD34" i="14" s="1"/>
  <c r="AH75" i="12"/>
  <c r="AH70" i="12"/>
  <c r="AH65" i="12"/>
  <c r="AH62" i="12"/>
  <c r="AH59" i="12"/>
  <c r="AH54" i="12"/>
  <c r="J18" i="12"/>
  <c r="H18" i="12"/>
  <c r="BU36" i="13"/>
  <c r="BU34" i="13"/>
  <c r="BN36" i="13"/>
  <c r="BN34" i="13"/>
  <c r="BL36" i="13"/>
  <c r="BH36" i="13"/>
  <c r="BH34" i="13"/>
  <c r="BE36" i="13"/>
  <c r="BE34" i="13"/>
  <c r="BB36" i="13"/>
  <c r="BB34" i="13"/>
  <c r="AW36" i="13"/>
  <c r="AW34" i="13"/>
  <c r="Y30" i="14"/>
  <c r="AD30" i="14" s="1"/>
  <c r="M26" i="14"/>
  <c r="Y26" i="14"/>
  <c r="AD26" i="14" s="1"/>
  <c r="M24" i="14"/>
  <c r="Y24" i="14" s="1"/>
  <c r="M36" i="14"/>
  <c r="Y36" i="14" s="1"/>
  <c r="AD36" i="14" s="1"/>
  <c r="AD32" i="14"/>
  <c r="CB16" i="12"/>
  <c r="Y28" i="16"/>
  <c r="H57" i="6"/>
  <c r="AP22" i="4" s="1"/>
  <c r="BN46" i="12"/>
  <c r="C4" i="6"/>
  <c r="Z8" i="13" s="1"/>
  <c r="BN43" i="12"/>
  <c r="BN49" i="12"/>
  <c r="BN34" i="12"/>
  <c r="BN29" i="12"/>
  <c r="BN24" i="12"/>
  <c r="BN40" i="12"/>
  <c r="BL14" i="13"/>
  <c r="CD8" i="12"/>
  <c r="AH70" i="13"/>
  <c r="AH68" i="13"/>
  <c r="AH66" i="13"/>
  <c r="AH65" i="13"/>
  <c r="BJ39" i="13"/>
  <c r="AL25" i="16"/>
  <c r="AL7" i="16"/>
  <c r="AL9" i="16" s="1"/>
  <c r="AL26" i="16" s="1"/>
  <c r="AL28" i="16" s="1"/>
  <c r="AL31" i="16" s="1"/>
  <c r="T31" i="16"/>
  <c r="G31" i="16"/>
  <c r="AW20" i="13"/>
  <c r="BH20" i="13"/>
  <c r="BL20" i="13"/>
  <c r="BN20" i="13"/>
  <c r="BU20" i="13"/>
  <c r="BE18" i="13"/>
  <c r="BH18" i="13"/>
  <c r="BL18" i="13"/>
  <c r="BN18" i="13"/>
  <c r="BU18" i="13"/>
  <c r="BE16" i="13"/>
  <c r="BH16" i="13"/>
  <c r="BL16" i="13"/>
  <c r="BN16" i="13"/>
  <c r="BU16" i="13"/>
  <c r="U29" i="6"/>
  <c r="BO36" i="13"/>
  <c r="U27" i="6"/>
  <c r="BO34" i="13"/>
  <c r="AY38" i="14"/>
  <c r="AQ38" i="14"/>
  <c r="AM38" i="14"/>
  <c r="AF38" i="14"/>
  <c r="AB3" i="16"/>
  <c r="Z3" i="16"/>
  <c r="BV63" i="13"/>
  <c r="AW32" i="13"/>
  <c r="BB32" i="13"/>
  <c r="BE32" i="13"/>
  <c r="BH32" i="13"/>
  <c r="BL32" i="13"/>
  <c r="BN32" i="13"/>
  <c r="BU32" i="13"/>
  <c r="BB30" i="13"/>
  <c r="BE31" i="13"/>
  <c r="BH31" i="13"/>
  <c r="BL31" i="13"/>
  <c r="BN31" i="13"/>
  <c r="BU31" i="13"/>
  <c r="AW30" i="13"/>
  <c r="BH14" i="13"/>
  <c r="BN14" i="13"/>
  <c r="BU14" i="13"/>
  <c r="BH13" i="13"/>
  <c r="BL13" i="13"/>
  <c r="BN13" i="13"/>
  <c r="BU13" i="13"/>
  <c r="BE13" i="13"/>
  <c r="AW14" i="13"/>
  <c r="AW12" i="13"/>
  <c r="AU18" i="12"/>
  <c r="AS18" i="12"/>
  <c r="CE50" i="12"/>
  <c r="CG50" i="12"/>
  <c r="CI50" i="12"/>
  <c r="CK50" i="12"/>
  <c r="CM50" i="12"/>
  <c r="CO50" i="12"/>
  <c r="CQ50" i="12"/>
  <c r="CE47" i="12"/>
  <c r="CG47" i="12"/>
  <c r="CI47" i="12"/>
  <c r="CK47" i="12"/>
  <c r="CM47" i="12"/>
  <c r="CO47" i="12"/>
  <c r="CQ47" i="12"/>
  <c r="CE35" i="12"/>
  <c r="CG35" i="12"/>
  <c r="CI35" i="12"/>
  <c r="CK35" i="12"/>
  <c r="CM35" i="12"/>
  <c r="CO35" i="12"/>
  <c r="CQ35" i="12"/>
  <c r="CE30" i="12"/>
  <c r="CG30" i="12"/>
  <c r="CI30" i="12"/>
  <c r="CK30" i="12"/>
  <c r="CM30" i="12"/>
  <c r="CO30" i="12"/>
  <c r="CQ30" i="12"/>
  <c r="CO25" i="12"/>
  <c r="CQ25" i="12"/>
  <c r="CE25" i="12"/>
  <c r="CG25" i="12"/>
  <c r="CI25" i="12"/>
  <c r="CK25" i="12"/>
  <c r="CM25" i="12"/>
  <c r="Q44" i="12"/>
  <c r="S44" i="12"/>
  <c r="U44" i="12"/>
  <c r="W44" i="12"/>
  <c r="Y44" i="12"/>
  <c r="AA44" i="12"/>
  <c r="AC44" i="12"/>
  <c r="Q35" i="12"/>
  <c r="S35" i="12"/>
  <c r="U35" i="12"/>
  <c r="W35" i="12"/>
  <c r="Y35" i="12"/>
  <c r="AA35" i="12"/>
  <c r="AC35" i="12"/>
  <c r="BS18" i="12"/>
  <c r="BK18" i="12"/>
  <c r="BA18" i="12"/>
  <c r="BQ18" i="12"/>
  <c r="BH18" i="12"/>
  <c r="AY18" i="12"/>
  <c r="CD12" i="12"/>
  <c r="CD10" i="12"/>
  <c r="BD12" i="12"/>
  <c r="BJ11" i="12"/>
  <c r="BJ10" i="12"/>
  <c r="BD9" i="12"/>
  <c r="AP12" i="12"/>
  <c r="AI12" i="12"/>
  <c r="AH10" i="12"/>
  <c r="AH8" i="12"/>
  <c r="AP19" i="4"/>
  <c r="CK38" i="12"/>
  <c r="U8" i="6"/>
  <c r="U17" i="6" s="1"/>
  <c r="BO13" i="13"/>
  <c r="U9" i="6"/>
  <c r="BO14" i="13"/>
  <c r="U24" i="6"/>
  <c r="BO31" i="13"/>
  <c r="U25" i="6"/>
  <c r="BO32" i="13"/>
  <c r="L31" i="16"/>
  <c r="CM38" i="12"/>
  <c r="AA79" i="12"/>
  <c r="W79" i="12"/>
  <c r="Q79" i="12"/>
  <c r="U79" i="12"/>
  <c r="AD17" i="13"/>
  <c r="AD24" i="13"/>
  <c r="AD29" i="13"/>
  <c r="AD33" i="13"/>
  <c r="AD31" i="13"/>
  <c r="AD40" i="13"/>
  <c r="G17" i="13"/>
  <c r="G19" i="13"/>
  <c r="G21" i="13"/>
  <c r="G24" i="13"/>
  <c r="G27" i="13"/>
  <c r="G31" i="13"/>
  <c r="G37" i="13"/>
  <c r="G40" i="13"/>
  <c r="AD19" i="13"/>
  <c r="AD21" i="13"/>
  <c r="AD37" i="13"/>
  <c r="AD35" i="13"/>
  <c r="AD27" i="13"/>
  <c r="G29" i="13"/>
  <c r="G33" i="13"/>
  <c r="G35" i="13"/>
  <c r="AC76" i="12"/>
  <c r="Y76" i="12"/>
  <c r="U76" i="12"/>
  <c r="Q76" i="12"/>
  <c r="W76" i="12"/>
  <c r="AA76" i="12"/>
  <c r="S76" i="12"/>
  <c r="BE66" i="12"/>
  <c r="BA66" i="12"/>
  <c r="AS66" i="12"/>
  <c r="BC66" i="12"/>
  <c r="AY66" i="12"/>
  <c r="AU66" i="12"/>
  <c r="AW66" i="12"/>
  <c r="AY71" i="12"/>
  <c r="BE71" i="12"/>
  <c r="AW71" i="12"/>
  <c r="BA71" i="12"/>
  <c r="BC71" i="12"/>
  <c r="AU71" i="12"/>
  <c r="AS71" i="12"/>
  <c r="BE50" i="12"/>
  <c r="AY50" i="12"/>
  <c r="AU50" i="12"/>
  <c r="AS50" i="12"/>
  <c r="BC50" i="12"/>
  <c r="AW50" i="12"/>
  <c r="BA50" i="12"/>
  <c r="S93" i="12"/>
  <c r="AC93" i="12"/>
  <c r="Y93" i="12"/>
  <c r="Q93" i="12"/>
  <c r="AA93" i="12"/>
  <c r="W93" i="12"/>
  <c r="U93" i="12"/>
  <c r="BC55" i="12"/>
  <c r="AY55" i="12"/>
  <c r="AU55" i="12"/>
  <c r="AW55" i="12"/>
  <c r="BA55" i="12"/>
  <c r="AS55" i="12"/>
  <c r="BE55" i="12"/>
  <c r="AC71" i="12"/>
  <c r="W71" i="12"/>
  <c r="S71" i="12"/>
  <c r="AA71" i="12"/>
  <c r="U71" i="12"/>
  <c r="Y71" i="12"/>
  <c r="Q71" i="12"/>
  <c r="AA60" i="12"/>
  <c r="W60" i="12"/>
  <c r="S60" i="12"/>
  <c r="Y60" i="12"/>
  <c r="Q60" i="12"/>
  <c r="U60" i="12"/>
  <c r="AC60" i="12"/>
  <c r="AW25" i="12"/>
  <c r="BA25" i="12"/>
  <c r="AU25" i="12"/>
  <c r="BC25" i="12"/>
  <c r="BE25" i="12"/>
  <c r="AS25" i="12"/>
  <c r="AY25" i="12"/>
  <c r="F38" i="6"/>
  <c r="AR53" i="13" s="1"/>
  <c r="AD16" i="13"/>
  <c r="AC63" i="12"/>
  <c r="Y63" i="12"/>
  <c r="U63" i="12"/>
  <c r="S63" i="12"/>
  <c r="AA63" i="12"/>
  <c r="W63" i="12"/>
  <c r="Q63" i="12"/>
  <c r="AY63" i="12"/>
  <c r="BC63" i="12"/>
  <c r="AU63" i="12"/>
  <c r="BA63" i="12"/>
  <c r="BE63" i="12"/>
  <c r="AS63" i="12"/>
  <c r="AW63" i="12"/>
  <c r="BE44" i="12"/>
  <c r="BA44" i="12"/>
  <c r="AW44" i="12"/>
  <c r="AS44" i="12"/>
  <c r="AY44" i="12"/>
  <c r="BC44" i="12"/>
  <c r="AU44" i="12"/>
  <c r="S83" i="12"/>
  <c r="Y83" i="12"/>
  <c r="W83" i="12"/>
  <c r="Q83" i="12"/>
  <c r="AA83" i="12"/>
  <c r="U83" i="12"/>
  <c r="AC83" i="12"/>
  <c r="AU76" i="12"/>
  <c r="AY76" i="12"/>
  <c r="BA76" i="12"/>
  <c r="BC76" i="12"/>
  <c r="BE76" i="12"/>
  <c r="AS76" i="12"/>
  <c r="AW76" i="12"/>
  <c r="R44" i="13"/>
  <c r="X44" i="13"/>
  <c r="T44" i="13"/>
  <c r="V44" i="13"/>
  <c r="M44" i="13"/>
  <c r="Z44" i="13"/>
  <c r="AU47" i="12"/>
  <c r="BC47" i="12"/>
  <c r="BE47" i="12"/>
  <c r="AW47" i="12"/>
  <c r="AS47" i="12"/>
  <c r="AY47" i="12"/>
  <c r="BA47" i="12"/>
  <c r="AU79" i="12"/>
  <c r="AY79" i="12"/>
  <c r="BA79" i="12"/>
  <c r="AS79" i="12"/>
  <c r="BC79" i="12"/>
  <c r="AW79" i="12"/>
  <c r="BE79" i="12"/>
  <c r="AU60" i="12"/>
  <c r="AY60" i="12"/>
  <c r="BC60" i="12"/>
  <c r="AS60" i="12"/>
  <c r="AW60" i="12"/>
  <c r="BA60" i="12"/>
  <c r="BE60" i="12"/>
  <c r="S88" i="12"/>
  <c r="Y88" i="12"/>
  <c r="W88" i="12"/>
  <c r="U88" i="12"/>
  <c r="AC88" i="12"/>
  <c r="Q88" i="12"/>
  <c r="AA88" i="12"/>
  <c r="C38" i="6"/>
  <c r="Z53" i="13" s="1"/>
  <c r="G16" i="13"/>
  <c r="Z48" i="13"/>
  <c r="V48" i="13"/>
  <c r="M48" i="13"/>
  <c r="X48" i="13"/>
  <c r="T48" i="13"/>
  <c r="R48" i="13"/>
  <c r="AB48" i="13"/>
  <c r="AY41" i="12"/>
  <c r="BC41" i="12"/>
  <c r="AU41" i="12"/>
  <c r="BA41" i="12"/>
  <c r="BE41" i="12"/>
  <c r="AS41" i="12"/>
  <c r="AW41" i="12"/>
  <c r="AC66" i="12"/>
  <c r="Q66" i="12"/>
  <c r="U66" i="12"/>
  <c r="W66" i="12"/>
  <c r="AA66" i="12"/>
  <c r="S66" i="12"/>
  <c r="Y66" i="12"/>
  <c r="AS35" i="12"/>
  <c r="BE35" i="12"/>
  <c r="BA35" i="12"/>
  <c r="AW35" i="12"/>
  <c r="AU35" i="12"/>
  <c r="AY35" i="12"/>
  <c r="BC35" i="12"/>
  <c r="AC79" i="12"/>
  <c r="Y79" i="12"/>
  <c r="S79" i="12"/>
  <c r="BZ38" i="12"/>
  <c r="CE38" i="12"/>
  <c r="CI38" i="12"/>
  <c r="CG38" i="12"/>
  <c r="CQ38" i="12"/>
  <c r="CO38" i="12"/>
  <c r="Y57" i="6"/>
  <c r="BV72" i="13" s="1"/>
  <c r="AT53" i="13"/>
  <c r="BG39" i="13"/>
  <c r="AE53" i="13"/>
  <c r="CF23" i="13"/>
  <c r="BZ23" i="13"/>
  <c r="BV23" i="13"/>
  <c r="CB23" i="13"/>
  <c r="CH23" i="13"/>
  <c r="CD23" i="13"/>
  <c r="BL38" i="13"/>
  <c r="BN38" i="13"/>
  <c r="Q53" i="13"/>
  <c r="T53" i="13"/>
  <c r="AL53" i="13"/>
  <c r="CD39" i="13"/>
  <c r="U31" i="6"/>
  <c r="AP21" i="4" s="1"/>
  <c r="CB39" i="13"/>
  <c r="BD23" i="13"/>
  <c r="BG23" i="13"/>
  <c r="AD4" i="4"/>
  <c r="BO38" i="13" l="1"/>
  <c r="AP29" i="4"/>
  <c r="CQ63" i="12" s="1"/>
  <c r="C3" i="6"/>
  <c r="Z7" i="13" s="1"/>
  <c r="BD8" i="12"/>
  <c r="AK26" i="14"/>
  <c r="AO26" i="14" s="1"/>
  <c r="Y38" i="14"/>
  <c r="AD24" i="14"/>
  <c r="AK32" i="14"/>
  <c r="AO32" i="14" s="1"/>
  <c r="BZ44" i="12"/>
  <c r="CG44" i="12"/>
  <c r="CQ44" i="12"/>
  <c r="CO44" i="12"/>
  <c r="CK44" i="12"/>
  <c r="CI44" i="12"/>
  <c r="CE44" i="12"/>
  <c r="CM44" i="12"/>
  <c r="AK30" i="14"/>
  <c r="AO30" i="14" s="1"/>
  <c r="AP26" i="4"/>
  <c r="CO41" i="12"/>
  <c r="CK41" i="12"/>
  <c r="CE41" i="12"/>
  <c r="CM41" i="12"/>
  <c r="CQ41" i="12"/>
  <c r="CG41" i="12"/>
  <c r="BZ41" i="12"/>
  <c r="CI41" i="12"/>
  <c r="AK34" i="14"/>
  <c r="AO34" i="14" s="1"/>
  <c r="BV39" i="13"/>
  <c r="AN53" i="13"/>
  <c r="AB53" i="13"/>
  <c r="N15" i="4"/>
  <c r="F53" i="13"/>
  <c r="AH72" i="13"/>
  <c r="AP53" i="13"/>
  <c r="V53" i="13"/>
  <c r="M53" i="13"/>
  <c r="AJ53" i="13"/>
  <c r="X53" i="13"/>
  <c r="N19" i="4"/>
  <c r="AK28" i="14"/>
  <c r="AO28" i="14" s="1"/>
  <c r="BV68" i="13"/>
  <c r="CF39" i="13"/>
  <c r="BZ39" i="13"/>
  <c r="AH53" i="13"/>
  <c r="R53" i="13"/>
  <c r="CE63" i="12" l="1"/>
  <c r="BZ63" i="12"/>
  <c r="CK63" i="12"/>
  <c r="CI63" i="12"/>
  <c r="CM63" i="12"/>
  <c r="CO63" i="12"/>
  <c r="CG63" i="12"/>
  <c r="O38" i="12"/>
  <c r="W38" i="12"/>
  <c r="U38" i="12"/>
  <c r="S38" i="12"/>
  <c r="Q38" i="12"/>
  <c r="AA38" i="12"/>
  <c r="AC38" i="12"/>
  <c r="Y38" i="12"/>
  <c r="N21" i="4"/>
  <c r="AA27" i="12"/>
  <c r="Y27" i="12"/>
  <c r="Q27" i="12"/>
  <c r="S27" i="12"/>
  <c r="O27" i="12"/>
  <c r="AC27" i="12"/>
  <c r="W27" i="12"/>
  <c r="U27" i="12"/>
  <c r="W19" i="4"/>
  <c r="BO22" i="13"/>
  <c r="AK24" i="14"/>
  <c r="AK38" i="14" s="1"/>
  <c r="W16" i="4" s="1"/>
  <c r="AD38" i="14"/>
  <c r="CO55" i="12"/>
  <c r="CE55" i="12"/>
  <c r="CK55" i="12"/>
  <c r="CQ55" i="12"/>
  <c r="BZ55" i="12"/>
  <c r="CM55" i="12"/>
  <c r="CI55" i="12"/>
  <c r="CG55" i="12"/>
  <c r="BA30" i="12" l="1"/>
  <c r="AU30" i="12"/>
  <c r="AW30" i="12"/>
  <c r="AS30" i="12"/>
  <c r="AQ30" i="12"/>
  <c r="BC30" i="12"/>
  <c r="BE30" i="12"/>
  <c r="AY30" i="12"/>
  <c r="W34" i="4"/>
  <c r="AO24" i="14"/>
  <c r="AO38" i="14" s="1"/>
  <c r="N24" i="4"/>
  <c r="O41" i="12"/>
  <c r="W41" i="12"/>
  <c r="Y41" i="12"/>
  <c r="Q41" i="12"/>
  <c r="S41" i="12"/>
  <c r="AC41" i="12"/>
  <c r="U41" i="12"/>
  <c r="AA41" i="12"/>
  <c r="AY38" i="12"/>
  <c r="AU38" i="12"/>
  <c r="BC38" i="12"/>
  <c r="AQ38" i="12"/>
  <c r="AS38" i="12"/>
  <c r="BA38" i="12"/>
  <c r="BE38" i="12"/>
  <c r="AW38" i="12"/>
  <c r="BA83" i="12" l="1"/>
  <c r="BE83" i="12"/>
  <c r="AY83" i="12"/>
  <c r="AW83" i="12"/>
  <c r="AU83" i="12"/>
  <c r="BC83" i="12"/>
  <c r="AS83" i="12"/>
  <c r="AQ83" i="12"/>
  <c r="W47" i="12"/>
  <c r="Y47" i="12"/>
  <c r="U47" i="12"/>
  <c r="Q47" i="12"/>
  <c r="S47" i="12"/>
  <c r="AA47" i="12"/>
  <c r="AC47" i="12"/>
  <c r="O47" i="12"/>
  <c r="N25" i="4"/>
  <c r="S52" i="12" l="1"/>
  <c r="U52" i="12"/>
  <c r="W35" i="4"/>
  <c r="Q52" i="12"/>
  <c r="AC52" i="12"/>
  <c r="AA52" i="12"/>
  <c r="W52" i="12"/>
  <c r="Y52" i="12"/>
  <c r="O52" i="12"/>
  <c r="AS90" i="12" l="1"/>
  <c r="AQ90" i="12"/>
  <c r="BE90" i="12"/>
  <c r="AY90" i="12"/>
  <c r="BA90" i="12"/>
  <c r="AU90" i="12"/>
  <c r="BC90" i="12"/>
  <c r="AW90" i="12"/>
  <c r="AP27" i="4"/>
  <c r="Y29" i="16" l="1"/>
  <c r="Y31" i="16" s="1"/>
  <c r="AP30" i="4"/>
  <c r="CG60" i="12"/>
  <c r="CK60" i="12"/>
  <c r="BU65" i="13"/>
  <c r="BU72" i="13" s="1"/>
  <c r="BZ60" i="12"/>
  <c r="CE60" i="12"/>
  <c r="CM60" i="12"/>
  <c r="CO60" i="12"/>
  <c r="Y50" i="6"/>
  <c r="BV65" i="13" s="1"/>
  <c r="CQ60" i="12"/>
  <c r="CI60" i="12"/>
  <c r="CO68" i="12" l="1"/>
  <c r="CM68" i="12"/>
  <c r="CQ68" i="12"/>
  <c r="CI68" i="12"/>
  <c r="CG68" i="12"/>
  <c r="CE68" i="12"/>
  <c r="CK68" i="12"/>
  <c r="BZ68" i="12"/>
</calcChain>
</file>

<file path=xl/comments1.xml><?xml version="1.0" encoding="utf-8"?>
<comments xmlns="http://schemas.openxmlformats.org/spreadsheetml/2006/main">
  <authors>
    <author>Yoriyuki</author>
  </authors>
  <commentList>
    <comment ref="L51" authorId="0">
      <text>
        <r>
          <rPr>
            <b/>
            <sz val="9"/>
            <color indexed="81"/>
            <rFont val="ＭＳ Ｐゴシック"/>
            <family val="3"/>
            <charset val="128"/>
          </rPr>
          <t>1 ５５万円の青色申告特別控除
この55万円の控除を受けるための要件は、次のようになっています。
(1) 不動産所得又は事業所得を生ずべき事業を営んでいること。
(2) これらの所得に係る取引を正規の簿記の原則(一般的には複式簿記)により記帳していること。
(3) (2)の記帳に基づいて作成した貸借対照表及び損益計算書を確定申告書に添付し、この控除の適用を受ける金額を記載して、法定申告期限内に提出すること。
2 ６５万円の青色申告特別控除
この65万円の控除を受けるための要件は、次のようになっています。
(1) 上記1の要件に該当していること
(2) 次のいずれかに該当していること
①  その年分の事業に係る仕訳帳及び総勘定元帳について、電子帳簿保存（下記《参考》参照）を行っていること。
② その年分の所得税の確定申告書、貸借対照表及び損益計算書等の提出を、確定申告書の提出期限までにe-Tax（国税電子申告・納税システム）を使用して行うこと。
3 １０万円の青色申告特別控除
この控除は、上記1及び2の要件に該当しない青色申告者が受けられます。</t>
        </r>
      </text>
    </comment>
    <comment ref="AC54" authorId="0">
      <text>
        <r>
          <rPr>
            <b/>
            <sz val="9"/>
            <color indexed="81"/>
            <rFont val="ＭＳ Ｐゴシック"/>
            <family val="3"/>
            <charset val="128"/>
          </rPr>
          <t>特別控除額
６５万円 か
５５万円 か
１０万円 のいずれかを選択下さい。</t>
        </r>
      </text>
    </comment>
  </commentList>
</comments>
</file>

<file path=xl/sharedStrings.xml><?xml version="1.0" encoding="utf-8"?>
<sst xmlns="http://schemas.openxmlformats.org/spreadsheetml/2006/main" count="831" uniqueCount="588">
  <si>
    <t>(自宅)</t>
    <rPh sb="1" eb="3">
      <t>ジタク</t>
    </rPh>
    <phoneticPr fontId="1"/>
  </si>
  <si>
    <t>業種名</t>
    <rPh sb="0" eb="2">
      <t>ギョウシュ</t>
    </rPh>
    <rPh sb="2" eb="3">
      <t>メイ</t>
    </rPh>
    <phoneticPr fontId="1"/>
  </si>
  <si>
    <t>屋号</t>
  </si>
  <si>
    <t>損 　益 　計　 算 　書</t>
    <rPh sb="0" eb="4">
      <t>ソンエキ</t>
    </rPh>
    <rPh sb="6" eb="13">
      <t>ケイサンショ</t>
    </rPh>
    <phoneticPr fontId="1"/>
  </si>
  <si>
    <t>金　　　額</t>
    <rPh sb="0" eb="5">
      <t>キンガク</t>
    </rPh>
    <phoneticPr fontId="1"/>
  </si>
  <si>
    <t>差引原価</t>
    <rPh sb="0" eb="2">
      <t>サシヒキ</t>
    </rPh>
    <rPh sb="2" eb="4">
      <t>ゲンカ</t>
    </rPh>
    <phoneticPr fontId="1"/>
  </si>
  <si>
    <t>(①－⑥)</t>
    <phoneticPr fontId="1"/>
  </si>
  <si>
    <t>⑧</t>
    <phoneticPr fontId="1"/>
  </si>
  <si>
    <t>(33+37-42)</t>
    <phoneticPr fontId="1"/>
  </si>
  <si>
    <t>⑫</t>
    <phoneticPr fontId="1"/>
  </si>
  <si>
    <t>年分所得税青色申告決算書</t>
    <phoneticPr fontId="1"/>
  </si>
  <si>
    <t>(一 般 用)</t>
    <rPh sb="1" eb="6">
      <t>イッパンヨウ</t>
    </rPh>
    <phoneticPr fontId="1"/>
  </si>
  <si>
    <t>住  所</t>
    <rPh sb="0" eb="4">
      <t>ジュウショ</t>
    </rPh>
    <phoneticPr fontId="1"/>
  </si>
  <si>
    <t>フリガナ</t>
    <phoneticPr fontId="1"/>
  </si>
  <si>
    <t>依頼税理士等</t>
    <rPh sb="0" eb="2">
      <t>イライ</t>
    </rPh>
    <rPh sb="2" eb="5">
      <t>ゼイリシ</t>
    </rPh>
    <rPh sb="5" eb="6">
      <t>トウ</t>
    </rPh>
    <phoneticPr fontId="1"/>
  </si>
  <si>
    <t>氏  名</t>
    <rPh sb="0" eb="4">
      <t>シメイ</t>
    </rPh>
    <phoneticPr fontId="1"/>
  </si>
  <si>
    <t>事業所</t>
    <rPh sb="0" eb="3">
      <t>ジギョウショ</t>
    </rPh>
    <phoneticPr fontId="1"/>
  </si>
  <si>
    <t>同上</t>
    <rPh sb="0" eb="1">
      <t>ドウ</t>
    </rPh>
    <rPh sb="1" eb="2">
      <t>ジョウ</t>
    </rPh>
    <phoneticPr fontId="1"/>
  </si>
  <si>
    <t>電  話</t>
    <rPh sb="0" eb="4">
      <t>デンワ</t>
    </rPh>
    <phoneticPr fontId="1"/>
  </si>
  <si>
    <t>氏  名</t>
    <rPh sb="0" eb="4">
      <t>シメイ</t>
    </rPh>
    <phoneticPr fontId="1"/>
  </si>
  <si>
    <t>番  号</t>
    <rPh sb="0" eb="4">
      <t>バンゴウ</t>
    </rPh>
    <phoneticPr fontId="1"/>
  </si>
  <si>
    <t>(事務所)</t>
    <rPh sb="1" eb="3">
      <t>ジム</t>
    </rPh>
    <rPh sb="3" eb="4">
      <t>ショ</t>
    </rPh>
    <phoneticPr fontId="1"/>
  </si>
  <si>
    <t>加  入</t>
    <rPh sb="0" eb="4">
      <t>カニュウ</t>
    </rPh>
    <phoneticPr fontId="1"/>
  </si>
  <si>
    <t>電  話</t>
    <rPh sb="0" eb="4">
      <t>デンワ</t>
    </rPh>
    <phoneticPr fontId="1"/>
  </si>
  <si>
    <t>団体名</t>
    <rPh sb="0" eb="2">
      <t>ダンタイ</t>
    </rPh>
    <rPh sb="2" eb="3">
      <t>メイ</t>
    </rPh>
    <phoneticPr fontId="1"/>
  </si>
  <si>
    <t>番  号</t>
    <rPh sb="0" eb="4">
      <t>バンゴウ</t>
    </rPh>
    <phoneticPr fontId="1"/>
  </si>
  <si>
    <t>年</t>
    <rPh sb="0" eb="1">
      <t>ネン</t>
    </rPh>
    <phoneticPr fontId="1"/>
  </si>
  <si>
    <t>03</t>
    <phoneticPr fontId="1"/>
  </si>
  <si>
    <t>月</t>
    <rPh sb="0" eb="1">
      <t>ゲツ</t>
    </rPh>
    <phoneticPr fontId="1"/>
  </si>
  <si>
    <t>15</t>
    <phoneticPr fontId="1"/>
  </si>
  <si>
    <t>日</t>
    <rPh sb="0" eb="1">
      <t>ニチ</t>
    </rPh>
    <phoneticPr fontId="1"/>
  </si>
  <si>
    <t>(自</t>
    <rPh sb="1" eb="2">
      <t>ジ</t>
    </rPh>
    <phoneticPr fontId="1"/>
  </si>
  <si>
    <t>01</t>
    <phoneticPr fontId="1"/>
  </si>
  <si>
    <t>月</t>
    <rPh sb="0" eb="1">
      <t>ゲツ</t>
    </rPh>
    <phoneticPr fontId="1"/>
  </si>
  <si>
    <t>01</t>
    <phoneticPr fontId="1"/>
  </si>
  <si>
    <t>日</t>
    <rPh sb="0" eb="1">
      <t>ニチ</t>
    </rPh>
    <phoneticPr fontId="1"/>
  </si>
  <si>
    <t>至</t>
    <rPh sb="0" eb="1">
      <t>シ</t>
    </rPh>
    <phoneticPr fontId="1"/>
  </si>
  <si>
    <t>)</t>
    <phoneticPr fontId="1"/>
  </si>
  <si>
    <t>科目</t>
    <rPh sb="0" eb="2">
      <t>カモク</t>
    </rPh>
    <phoneticPr fontId="1"/>
  </si>
  <si>
    <t>科目</t>
    <rPh sb="0" eb="2">
      <t>カモク</t>
    </rPh>
    <phoneticPr fontId="1"/>
  </si>
  <si>
    <t>科目</t>
    <phoneticPr fontId="1"/>
  </si>
  <si>
    <t>売上(収入)金額</t>
    <rPh sb="0" eb="2">
      <t>ウリアゲ</t>
    </rPh>
    <rPh sb="3" eb="5">
      <t>シュウニュウ</t>
    </rPh>
    <rPh sb="6" eb="8">
      <t>キンガク</t>
    </rPh>
    <phoneticPr fontId="1"/>
  </si>
  <si>
    <t>①</t>
    <phoneticPr fontId="1"/>
  </si>
  <si>
    <t>経　　　　　　　　　　　　費</t>
    <rPh sb="0" eb="14">
      <t>ケイヒ</t>
    </rPh>
    <phoneticPr fontId="1"/>
  </si>
  <si>
    <t>消耗品費</t>
    <rPh sb="0" eb="2">
      <t>ショウモウ</t>
    </rPh>
    <rPh sb="2" eb="3">
      <t>ヒン</t>
    </rPh>
    <rPh sb="3" eb="4">
      <t>ヒ</t>
    </rPh>
    <phoneticPr fontId="1"/>
  </si>
  <si>
    <t>⑰</t>
    <phoneticPr fontId="1"/>
  </si>
  <si>
    <t>各種引当金・準備金等</t>
    <rPh sb="0" eb="2">
      <t>カクシュ</t>
    </rPh>
    <rPh sb="2" eb="4">
      <t>ヒキアテ</t>
    </rPh>
    <rPh sb="4" eb="5">
      <t>キン</t>
    </rPh>
    <rPh sb="6" eb="8">
      <t>ジュンビ</t>
    </rPh>
    <rPh sb="8" eb="9">
      <t>キン</t>
    </rPh>
    <rPh sb="9" eb="10">
      <t>トウ</t>
    </rPh>
    <phoneticPr fontId="1"/>
  </si>
  <si>
    <t>繰戻額等</t>
    <rPh sb="0" eb="2">
      <t>クリモドシ</t>
    </rPh>
    <rPh sb="2" eb="3">
      <t>ガク</t>
    </rPh>
    <rPh sb="3" eb="4">
      <t>トウ</t>
    </rPh>
    <phoneticPr fontId="1"/>
  </si>
  <si>
    <t>貸倒引当金</t>
    <rPh sb="0" eb="2">
      <t>カシダオ</t>
    </rPh>
    <rPh sb="2" eb="4">
      <t>ヒキアテ</t>
    </rPh>
    <rPh sb="4" eb="5">
      <t>キン</t>
    </rPh>
    <phoneticPr fontId="1"/>
  </si>
  <si>
    <t>(雑収入を含む)</t>
    <rPh sb="1" eb="4">
      <t>ザッシュウニュウ</t>
    </rPh>
    <rPh sb="5" eb="6">
      <t>フク</t>
    </rPh>
    <phoneticPr fontId="1"/>
  </si>
  <si>
    <t>減価償却費</t>
    <rPh sb="0" eb="2">
      <t>ゲンカ</t>
    </rPh>
    <rPh sb="2" eb="4">
      <t>ショウキャク</t>
    </rPh>
    <rPh sb="4" eb="5">
      <t>ヒ</t>
    </rPh>
    <phoneticPr fontId="1"/>
  </si>
  <si>
    <t>⑱</t>
    <phoneticPr fontId="1"/>
  </si>
  <si>
    <t>売上原価</t>
    <rPh sb="0" eb="2">
      <t>ウリアゲ</t>
    </rPh>
    <rPh sb="2" eb="4">
      <t>ゲンカ</t>
    </rPh>
    <phoneticPr fontId="1"/>
  </si>
  <si>
    <t>期首商品(製品)</t>
    <rPh sb="0" eb="2">
      <t>キシュ</t>
    </rPh>
    <rPh sb="2" eb="4">
      <t>ショウヒン</t>
    </rPh>
    <rPh sb="5" eb="7">
      <t>セイヒン</t>
    </rPh>
    <phoneticPr fontId="1"/>
  </si>
  <si>
    <t>②</t>
    <phoneticPr fontId="1"/>
  </si>
  <si>
    <t>福利厚生費</t>
    <rPh sb="0" eb="2">
      <t>フクリ</t>
    </rPh>
    <rPh sb="2" eb="5">
      <t>コウセイヒ</t>
    </rPh>
    <phoneticPr fontId="1"/>
  </si>
  <si>
    <t>⑲</t>
    <phoneticPr fontId="1"/>
  </si>
  <si>
    <t>棚卸高</t>
    <rPh sb="0" eb="2">
      <t>タナオロシ</t>
    </rPh>
    <rPh sb="2" eb="3">
      <t>ダカ</t>
    </rPh>
    <phoneticPr fontId="1"/>
  </si>
  <si>
    <t>仕入金額</t>
    <rPh sb="0" eb="2">
      <t>シイレ</t>
    </rPh>
    <rPh sb="2" eb="4">
      <t>キンガク</t>
    </rPh>
    <phoneticPr fontId="1"/>
  </si>
  <si>
    <t>製品製造</t>
    <rPh sb="0" eb="2">
      <t>セイヒン</t>
    </rPh>
    <rPh sb="2" eb="4">
      <t>セイゾウ</t>
    </rPh>
    <phoneticPr fontId="1"/>
  </si>
  <si>
    <t>③</t>
    <phoneticPr fontId="1"/>
  </si>
  <si>
    <t>給料賃金</t>
    <rPh sb="0" eb="2">
      <t>キュウリョウ</t>
    </rPh>
    <rPh sb="2" eb="4">
      <t>チンギン</t>
    </rPh>
    <phoneticPr fontId="1"/>
  </si>
  <si>
    <t>⑳</t>
    <phoneticPr fontId="1"/>
  </si>
  <si>
    <t>計</t>
    <rPh sb="0" eb="1">
      <t>ケイ</t>
    </rPh>
    <phoneticPr fontId="1"/>
  </si>
  <si>
    <t>原   価</t>
    <rPh sb="0" eb="5">
      <t>ゲンカ</t>
    </rPh>
    <phoneticPr fontId="1"/>
  </si>
  <si>
    <t>小計</t>
    <rPh sb="0" eb="2">
      <t>ショウケイ</t>
    </rPh>
    <phoneticPr fontId="1"/>
  </si>
  <si>
    <t>(②＋③)</t>
    <phoneticPr fontId="1"/>
  </si>
  <si>
    <t>④</t>
    <phoneticPr fontId="1"/>
  </si>
  <si>
    <t>外注工賃</t>
    <rPh sb="0" eb="2">
      <t>ガイチュウ</t>
    </rPh>
    <rPh sb="2" eb="4">
      <t>コウチン</t>
    </rPh>
    <phoneticPr fontId="1"/>
  </si>
  <si>
    <t>繰入額等</t>
    <rPh sb="0" eb="2">
      <t>クリイレ</t>
    </rPh>
    <rPh sb="2" eb="3">
      <t>ガク</t>
    </rPh>
    <rPh sb="3" eb="4">
      <t>トウ</t>
    </rPh>
    <phoneticPr fontId="1"/>
  </si>
  <si>
    <t>期末商品(製品)</t>
    <rPh sb="0" eb="1">
      <t>キシュ</t>
    </rPh>
    <rPh sb="1" eb="2">
      <t>マツ</t>
    </rPh>
    <rPh sb="2" eb="4">
      <t>ショウヒン</t>
    </rPh>
    <rPh sb="5" eb="7">
      <t>セイヒン</t>
    </rPh>
    <phoneticPr fontId="1"/>
  </si>
  <si>
    <t>⑤</t>
    <phoneticPr fontId="1"/>
  </si>
  <si>
    <t>利子割引料</t>
    <rPh sb="0" eb="2">
      <t>リシ</t>
    </rPh>
    <rPh sb="2" eb="5">
      <t>ワリビキリョウ</t>
    </rPh>
    <phoneticPr fontId="1"/>
  </si>
  <si>
    <t>棚卸高</t>
    <rPh sb="0" eb="2">
      <t>タナオロシ</t>
    </rPh>
    <rPh sb="2" eb="3">
      <t>ダカ</t>
    </rPh>
    <phoneticPr fontId="1"/>
  </si>
  <si>
    <t>(④－⑤)</t>
    <phoneticPr fontId="1"/>
  </si>
  <si>
    <t>⑥</t>
    <phoneticPr fontId="1"/>
  </si>
  <si>
    <t>地代家賃</t>
    <rPh sb="0" eb="2">
      <t>チダイ</t>
    </rPh>
    <rPh sb="2" eb="4">
      <t>ヤチン</t>
    </rPh>
    <phoneticPr fontId="1"/>
  </si>
  <si>
    <t>差引金額</t>
    <rPh sb="0" eb="2">
      <t>サシヒキ</t>
    </rPh>
    <rPh sb="2" eb="4">
      <t>キンガク</t>
    </rPh>
    <phoneticPr fontId="1"/>
  </si>
  <si>
    <t>⑦</t>
    <phoneticPr fontId="1"/>
  </si>
  <si>
    <t>貸倒金</t>
    <rPh sb="0" eb="2">
      <t>カシダオ</t>
    </rPh>
    <rPh sb="2" eb="3">
      <t>キン</t>
    </rPh>
    <phoneticPr fontId="1"/>
  </si>
  <si>
    <t>計</t>
    <rPh sb="0" eb="1">
      <t>ケイ</t>
    </rPh>
    <phoneticPr fontId="1"/>
  </si>
  <si>
    <t>経 　　　　費</t>
    <rPh sb="0" eb="7">
      <t>ケイヒ</t>
    </rPh>
    <phoneticPr fontId="1"/>
  </si>
  <si>
    <t>租税公課</t>
    <rPh sb="0" eb="2">
      <t>ソゼイ</t>
    </rPh>
    <rPh sb="2" eb="4">
      <t>コウカ</t>
    </rPh>
    <phoneticPr fontId="1"/>
  </si>
  <si>
    <t>青色申告特別控除前の所得金額</t>
    <phoneticPr fontId="1"/>
  </si>
  <si>
    <t>荷造運賃</t>
    <rPh sb="0" eb="2">
      <t>ニヅク</t>
    </rPh>
    <rPh sb="2" eb="4">
      <t>ウンチン</t>
    </rPh>
    <phoneticPr fontId="1"/>
  </si>
  <si>
    <t>⑨</t>
    <phoneticPr fontId="1"/>
  </si>
  <si>
    <t>青色申告特別控除額</t>
    <rPh sb="0" eb="2">
      <t>アオイロ</t>
    </rPh>
    <rPh sb="2" eb="4">
      <t>シンコク</t>
    </rPh>
    <rPh sb="4" eb="6">
      <t>トクベツ</t>
    </rPh>
    <rPh sb="6" eb="8">
      <t>コウジョ</t>
    </rPh>
    <rPh sb="8" eb="9">
      <t>ガク</t>
    </rPh>
    <phoneticPr fontId="1"/>
  </si>
  <si>
    <t>水道光熱費</t>
    <rPh sb="0" eb="2">
      <t>スイドウ</t>
    </rPh>
    <rPh sb="2" eb="5">
      <t>コウネツヒ</t>
    </rPh>
    <phoneticPr fontId="1"/>
  </si>
  <si>
    <t>⑩</t>
    <phoneticPr fontId="1"/>
  </si>
  <si>
    <t>所得金額</t>
    <rPh sb="0" eb="2">
      <t>ショトク</t>
    </rPh>
    <rPh sb="2" eb="4">
      <t>キンガク</t>
    </rPh>
    <phoneticPr fontId="1"/>
  </si>
  <si>
    <t>旅費交通費</t>
    <rPh sb="0" eb="2">
      <t>リョヒ</t>
    </rPh>
    <rPh sb="2" eb="5">
      <t>コウツウヒ</t>
    </rPh>
    <phoneticPr fontId="1"/>
  </si>
  <si>
    <t>⑪</t>
    <phoneticPr fontId="1"/>
  </si>
  <si>
    <t>(43-44)</t>
    <phoneticPr fontId="1"/>
  </si>
  <si>
    <t>通信費</t>
    <rPh sb="0" eb="2">
      <t>ツウシン</t>
    </rPh>
    <rPh sb="2" eb="3">
      <t>ヒ</t>
    </rPh>
    <phoneticPr fontId="1"/>
  </si>
  <si>
    <t xml:space="preserve"> ◎青色申告特別控除については.｢決算の手引き｣の｢青色申告</t>
    <rPh sb="2" eb="4">
      <t>アオイロ</t>
    </rPh>
    <rPh sb="4" eb="6">
      <t>シンコク</t>
    </rPh>
    <rPh sb="6" eb="8">
      <t>トクベツ</t>
    </rPh>
    <rPh sb="8" eb="10">
      <t>コウジョ</t>
    </rPh>
    <rPh sb="17" eb="19">
      <t>ケッサン</t>
    </rPh>
    <rPh sb="20" eb="22">
      <t>テビ</t>
    </rPh>
    <rPh sb="26" eb="28">
      <t>アオイロ</t>
    </rPh>
    <rPh sb="28" eb="30">
      <t>シンコク</t>
    </rPh>
    <phoneticPr fontId="1"/>
  </si>
  <si>
    <t>広告宣伝費</t>
    <rPh sb="0" eb="2">
      <t>コウコク</t>
    </rPh>
    <rPh sb="2" eb="4">
      <t>センデン</t>
    </rPh>
    <rPh sb="4" eb="5">
      <t>ヒ</t>
    </rPh>
    <phoneticPr fontId="1"/>
  </si>
  <si>
    <t>⑬</t>
    <phoneticPr fontId="1"/>
  </si>
  <si>
    <t>雑費</t>
    <rPh sb="0" eb="2">
      <t>ザッピ</t>
    </rPh>
    <phoneticPr fontId="1"/>
  </si>
  <si>
    <t xml:space="preserve">      特別控除｣の項を読んでください。</t>
    <rPh sb="6" eb="8">
      <t>トクベツ</t>
    </rPh>
    <rPh sb="8" eb="10">
      <t>コウジョ</t>
    </rPh>
    <rPh sb="12" eb="13">
      <t>コウ</t>
    </rPh>
    <rPh sb="14" eb="15">
      <t>ヨ</t>
    </rPh>
    <phoneticPr fontId="1"/>
  </si>
  <si>
    <t>接待交際費</t>
    <rPh sb="0" eb="2">
      <t>セッタイ</t>
    </rPh>
    <rPh sb="2" eb="5">
      <t>コウサイヒ</t>
    </rPh>
    <phoneticPr fontId="1"/>
  </si>
  <si>
    <t>⑭</t>
    <phoneticPr fontId="1"/>
  </si>
  <si>
    <t>計</t>
    <rPh sb="0" eb="1">
      <t>ケイ</t>
    </rPh>
    <phoneticPr fontId="1"/>
  </si>
  <si>
    <t>損害保険料</t>
    <rPh sb="0" eb="2">
      <t>ソンガイ</t>
    </rPh>
    <rPh sb="2" eb="5">
      <t>ホケンリョウ</t>
    </rPh>
    <phoneticPr fontId="1"/>
  </si>
  <si>
    <t>⑮</t>
    <phoneticPr fontId="1"/>
  </si>
  <si>
    <t>差引金額</t>
    <rPh sb="0" eb="2">
      <t>サシヒキ</t>
    </rPh>
    <rPh sb="2" eb="4">
      <t>キンガク</t>
    </rPh>
    <phoneticPr fontId="1"/>
  </si>
  <si>
    <t>修繕費</t>
    <rPh sb="0" eb="3">
      <t>シュウゼンヒ</t>
    </rPh>
    <phoneticPr fontId="1"/>
  </si>
  <si>
    <t>⑯</t>
    <phoneticPr fontId="1"/>
  </si>
  <si>
    <t>(⑦－32)</t>
    <phoneticPr fontId="1"/>
  </si>
  <si>
    <t>(この計算に当たっては、｢決算の手引き｣の｢青色申告特別控除｣の項を読んでください。)</t>
    <rPh sb="3" eb="5">
      <t>ケイサン</t>
    </rPh>
    <rPh sb="6" eb="7">
      <t>ア</t>
    </rPh>
    <rPh sb="13" eb="15">
      <t>ケッサン</t>
    </rPh>
    <rPh sb="16" eb="18">
      <t>テビ</t>
    </rPh>
    <rPh sb="22" eb="24">
      <t>アオイロ</t>
    </rPh>
    <rPh sb="24" eb="26">
      <t>シンコク</t>
    </rPh>
    <rPh sb="26" eb="28">
      <t>トクベツ</t>
    </rPh>
    <rPh sb="28" eb="30">
      <t>コウジョ</t>
    </rPh>
    <rPh sb="32" eb="33">
      <t>コウ</t>
    </rPh>
    <rPh sb="34" eb="35">
      <t>ヨ</t>
    </rPh>
    <phoneticPr fontId="1"/>
  </si>
  <si>
    <t>本年分繰り入れ限度額</t>
    <rPh sb="0" eb="2">
      <t>ホンネン</t>
    </rPh>
    <rPh sb="2" eb="3">
      <t>ブン</t>
    </rPh>
    <rPh sb="3" eb="6">
      <t>クリイ</t>
    </rPh>
    <rPh sb="7" eb="9">
      <t>ゲンド</t>
    </rPh>
    <rPh sb="9" eb="10">
      <t>ガク</t>
    </rPh>
    <phoneticPr fontId="1"/>
  </si>
  <si>
    <t>フリガナ</t>
    <phoneticPr fontId="1"/>
  </si>
  <si>
    <t>○月別売上(収入)金額及び仕入金額</t>
    <rPh sb="1" eb="3">
      <t>ツキベツ</t>
    </rPh>
    <rPh sb="3" eb="5">
      <t>ウリアゲ</t>
    </rPh>
    <rPh sb="6" eb="8">
      <t>シュウニュウ</t>
    </rPh>
    <rPh sb="9" eb="11">
      <t>キンガク</t>
    </rPh>
    <rPh sb="11" eb="12">
      <t>オヨ</t>
    </rPh>
    <rPh sb="13" eb="15">
      <t>シイレ</t>
    </rPh>
    <rPh sb="15" eb="17">
      <t>キンガク</t>
    </rPh>
    <phoneticPr fontId="1"/>
  </si>
  <si>
    <t>○給料賃金の内訳</t>
    <rPh sb="1" eb="3">
      <t>キュウリョウ</t>
    </rPh>
    <rPh sb="3" eb="5">
      <t>チンギン</t>
    </rPh>
    <rPh sb="6" eb="8">
      <t>ウチワケ</t>
    </rPh>
    <phoneticPr fontId="1"/>
  </si>
  <si>
    <t>月</t>
    <rPh sb="0" eb="1">
      <t>ツキ</t>
    </rPh>
    <phoneticPr fontId="1"/>
  </si>
  <si>
    <t>売上(収入)金額</t>
    <rPh sb="0" eb="2">
      <t>ウリアゲ</t>
    </rPh>
    <rPh sb="3" eb="5">
      <t>シュウニュウ</t>
    </rPh>
    <rPh sb="6" eb="8">
      <t>キンガク</t>
    </rPh>
    <phoneticPr fontId="1"/>
  </si>
  <si>
    <t>仕入金額</t>
    <rPh sb="0" eb="2">
      <t>シイレ</t>
    </rPh>
    <rPh sb="2" eb="4">
      <t>キンガク</t>
    </rPh>
    <phoneticPr fontId="1"/>
  </si>
  <si>
    <t>氏         名</t>
    <rPh sb="0" eb="11">
      <t>シメイ</t>
    </rPh>
    <phoneticPr fontId="1"/>
  </si>
  <si>
    <t>年齢</t>
    <rPh sb="0" eb="2">
      <t>ネンレイ</t>
    </rPh>
    <phoneticPr fontId="1"/>
  </si>
  <si>
    <t>従事</t>
    <rPh sb="0" eb="2">
      <t>ジュウジ</t>
    </rPh>
    <phoneticPr fontId="1"/>
  </si>
  <si>
    <t>支    給    額</t>
    <rPh sb="0" eb="11">
      <t>シキュウガク</t>
    </rPh>
    <phoneticPr fontId="1"/>
  </si>
  <si>
    <t>月数</t>
    <rPh sb="0" eb="1">
      <t>ゲツ</t>
    </rPh>
    <rPh sb="1" eb="2">
      <t>スウ</t>
    </rPh>
    <phoneticPr fontId="1"/>
  </si>
  <si>
    <t>賞  与</t>
    <rPh sb="0" eb="4">
      <t>ショウヨ</t>
    </rPh>
    <phoneticPr fontId="1"/>
  </si>
  <si>
    <t>合  計</t>
    <rPh sb="0" eb="4">
      <t>ゴウケイ</t>
    </rPh>
    <phoneticPr fontId="1"/>
  </si>
  <si>
    <t>円</t>
    <rPh sb="0" eb="1">
      <t>エン</t>
    </rPh>
    <phoneticPr fontId="1"/>
  </si>
  <si>
    <t>歳</t>
    <rPh sb="0" eb="1">
      <t>サイ</t>
    </rPh>
    <phoneticPr fontId="1"/>
  </si>
  <si>
    <t>月</t>
    <rPh sb="0" eb="1">
      <t>ツキ</t>
    </rPh>
    <phoneticPr fontId="1"/>
  </si>
  <si>
    <t>その他(　　　人分)</t>
    <rPh sb="0" eb="3">
      <t>ソノタ</t>
    </rPh>
    <rPh sb="7" eb="8">
      <t>ニン</t>
    </rPh>
    <rPh sb="8" eb="9">
      <t>ブン</t>
    </rPh>
    <phoneticPr fontId="1"/>
  </si>
  <si>
    <t>計</t>
    <rPh sb="0" eb="1">
      <t>ケイ</t>
    </rPh>
    <phoneticPr fontId="1"/>
  </si>
  <si>
    <t>述べ従</t>
    <rPh sb="0" eb="1">
      <t>ノ</t>
    </rPh>
    <rPh sb="2" eb="3">
      <t>ジュウジ</t>
    </rPh>
    <phoneticPr fontId="1"/>
  </si>
  <si>
    <t>事月数</t>
    <rPh sb="0" eb="1">
      <t>ジュウジ</t>
    </rPh>
    <rPh sb="1" eb="2">
      <t>ゲツ</t>
    </rPh>
    <rPh sb="2" eb="3">
      <t>スウ</t>
    </rPh>
    <phoneticPr fontId="1"/>
  </si>
  <si>
    <t>氏      名</t>
    <rPh sb="0" eb="8">
      <t>シメイ</t>
    </rPh>
    <phoneticPr fontId="1"/>
  </si>
  <si>
    <t>続柄</t>
    <rPh sb="0" eb="2">
      <t>ツヅキガラ</t>
    </rPh>
    <phoneticPr fontId="1"/>
  </si>
  <si>
    <t>年齢</t>
    <rPh sb="0" eb="2">
      <t>ネンレイ</t>
    </rPh>
    <phoneticPr fontId="1"/>
  </si>
  <si>
    <t>従事</t>
    <rPh sb="0" eb="2">
      <t>ジュウジ</t>
    </rPh>
    <phoneticPr fontId="1"/>
  </si>
  <si>
    <t>家　事</t>
    <rPh sb="0" eb="3">
      <t>カジ</t>
    </rPh>
    <phoneticPr fontId="1"/>
  </si>
  <si>
    <t>消費等</t>
    <rPh sb="0" eb="2">
      <t>ショウヒ</t>
    </rPh>
    <rPh sb="2" eb="3">
      <t>トウ</t>
    </rPh>
    <phoneticPr fontId="1"/>
  </si>
  <si>
    <t>雑収入</t>
    <rPh sb="0" eb="3">
      <t>ザッシュウニュウ</t>
    </rPh>
    <phoneticPr fontId="1"/>
  </si>
  <si>
    <t>計</t>
    <rPh sb="0" eb="1">
      <t>ケイ</t>
    </rPh>
    <phoneticPr fontId="1"/>
  </si>
  <si>
    <t>)</t>
    <phoneticPr fontId="1"/>
  </si>
  <si>
    <t>○青色申告特別控除額の計算</t>
    <rPh sb="1" eb="3">
      <t>アオイロ</t>
    </rPh>
    <rPh sb="3" eb="5">
      <t>シンコク</t>
    </rPh>
    <rPh sb="5" eb="7">
      <t>トクベツ</t>
    </rPh>
    <rPh sb="7" eb="9">
      <t>コウジョ</t>
    </rPh>
    <rPh sb="9" eb="10">
      <t>ガク</t>
    </rPh>
    <rPh sb="11" eb="13">
      <t>ケイサン</t>
    </rPh>
    <phoneticPr fontId="1"/>
  </si>
  <si>
    <t>金      額</t>
    <rPh sb="0" eb="8">
      <t>キンガク</t>
    </rPh>
    <phoneticPr fontId="1"/>
  </si>
  <si>
    <t>個別評価による本年分繰越額</t>
    <rPh sb="0" eb="2">
      <t>コベツ</t>
    </rPh>
    <rPh sb="2" eb="4">
      <t>ヒョウカ</t>
    </rPh>
    <rPh sb="7" eb="9">
      <t>ホンネン</t>
    </rPh>
    <rPh sb="9" eb="10">
      <t>ブン</t>
    </rPh>
    <rPh sb="10" eb="12">
      <t>クリコシ</t>
    </rPh>
    <rPh sb="12" eb="13">
      <t>ガク</t>
    </rPh>
    <phoneticPr fontId="1"/>
  </si>
  <si>
    <t>①</t>
    <phoneticPr fontId="1"/>
  </si>
  <si>
    <t>円</t>
    <rPh sb="0" eb="1">
      <t>エン</t>
    </rPh>
    <phoneticPr fontId="1"/>
  </si>
  <si>
    <t>本年分の不動産所得の金額</t>
    <rPh sb="0" eb="2">
      <t>ホンネン</t>
    </rPh>
    <rPh sb="2" eb="3">
      <t>ブン</t>
    </rPh>
    <rPh sb="4" eb="7">
      <t>フドウサン</t>
    </rPh>
    <rPh sb="7" eb="9">
      <t>ショトク</t>
    </rPh>
    <rPh sb="10" eb="12">
      <t>キンガク</t>
    </rPh>
    <phoneticPr fontId="1"/>
  </si>
  <si>
    <t>(青色申告特別控除額を差し引く前の金額)</t>
    <rPh sb="1" eb="3">
      <t>アオイロ</t>
    </rPh>
    <rPh sb="3" eb="5">
      <t>シンコク</t>
    </rPh>
    <rPh sb="5" eb="7">
      <t>トクベツ</t>
    </rPh>
    <rPh sb="7" eb="9">
      <t>コウジョ</t>
    </rPh>
    <rPh sb="9" eb="10">
      <t>ガク</t>
    </rPh>
    <rPh sb="11" eb="12">
      <t>サ</t>
    </rPh>
    <rPh sb="13" eb="14">
      <t>ヒ</t>
    </rPh>
    <rPh sb="15" eb="16">
      <t>マエ</t>
    </rPh>
    <rPh sb="17" eb="19">
      <t>キンガク</t>
    </rPh>
    <phoneticPr fontId="1"/>
  </si>
  <si>
    <t>⑥</t>
    <phoneticPr fontId="1"/>
  </si>
  <si>
    <t>(赤字のときは0)</t>
    <rPh sb="1" eb="3">
      <t>アカジ</t>
    </rPh>
    <phoneticPr fontId="1"/>
  </si>
  <si>
    <t>円</t>
    <rPh sb="0" eb="1">
      <t>エン</t>
    </rPh>
    <phoneticPr fontId="1"/>
  </si>
  <si>
    <t>年末における一括評価による貸倒引当</t>
    <rPh sb="0" eb="2">
      <t>ネンマツ</t>
    </rPh>
    <rPh sb="6" eb="8">
      <t>イッカツ</t>
    </rPh>
    <rPh sb="8" eb="10">
      <t>ヒョウカ</t>
    </rPh>
    <rPh sb="13" eb="15">
      <t>カシダオ</t>
    </rPh>
    <rPh sb="15" eb="17">
      <t>ヒキアテ</t>
    </rPh>
    <phoneticPr fontId="1"/>
  </si>
  <si>
    <t>②</t>
    <phoneticPr fontId="1"/>
  </si>
  <si>
    <t>青色申告特別控除前の所得金額</t>
    <rPh sb="0" eb="2">
      <t>アオイロ</t>
    </rPh>
    <rPh sb="2" eb="4">
      <t>シンコク</t>
    </rPh>
    <rPh sb="4" eb="6">
      <t>トクベツ</t>
    </rPh>
    <rPh sb="6" eb="8">
      <t>コウジョ</t>
    </rPh>
    <rPh sb="8" eb="9">
      <t>マエ</t>
    </rPh>
    <rPh sb="10" eb="12">
      <t>ショトク</t>
    </rPh>
    <rPh sb="12" eb="14">
      <t>キンガク</t>
    </rPh>
    <phoneticPr fontId="1"/>
  </si>
  <si>
    <t>(１ページの｢損益計算書｣の４３欄の金額を書いてください。)</t>
    <rPh sb="7" eb="9">
      <t>ソンエキ</t>
    </rPh>
    <rPh sb="9" eb="12">
      <t>ケイサンショ</t>
    </rPh>
    <rPh sb="16" eb="17">
      <t>ラン</t>
    </rPh>
    <rPh sb="18" eb="20">
      <t>キンガク</t>
    </rPh>
    <rPh sb="21" eb="22">
      <t>カ</t>
    </rPh>
    <phoneticPr fontId="1"/>
  </si>
  <si>
    <t>⑦</t>
    <phoneticPr fontId="1"/>
  </si>
  <si>
    <t>(赤字のときは0)　</t>
    <rPh sb="1" eb="3">
      <t>アカジ</t>
    </rPh>
    <phoneticPr fontId="1"/>
  </si>
  <si>
    <t>一括評価に</t>
    <rPh sb="0" eb="2">
      <t>イッカツ</t>
    </rPh>
    <rPh sb="2" eb="4">
      <t>ヒョウカ</t>
    </rPh>
    <phoneticPr fontId="1"/>
  </si>
  <si>
    <t>金の繰入れの対象となる貸し金の合計</t>
    <rPh sb="0" eb="1">
      <t>キン</t>
    </rPh>
    <rPh sb="2" eb="4">
      <t>クリイ</t>
    </rPh>
    <rPh sb="6" eb="8">
      <t>タイショウ</t>
    </rPh>
    <rPh sb="11" eb="14">
      <t>カシキン</t>
    </rPh>
    <rPh sb="15" eb="17">
      <t>ゴウケイ</t>
    </rPh>
    <phoneticPr fontId="1"/>
  </si>
  <si>
    <t>よる本年分</t>
    <rPh sb="2" eb="3">
      <t>ホン</t>
    </rPh>
    <rPh sb="3" eb="4">
      <t>ネンド</t>
    </rPh>
    <rPh sb="4" eb="5">
      <t>ブン</t>
    </rPh>
    <phoneticPr fontId="1"/>
  </si>
  <si>
    <t>③</t>
    <phoneticPr fontId="1"/>
  </si>
  <si>
    <t>不動産所得から差し引かれる</t>
    <rPh sb="0" eb="3">
      <t>フドウサン</t>
    </rPh>
    <rPh sb="3" eb="5">
      <t>ショトク</t>
    </rPh>
    <rPh sb="7" eb="10">
      <t>サシヒ</t>
    </rPh>
    <phoneticPr fontId="1"/>
  </si>
  <si>
    <t>⑧</t>
    <phoneticPr fontId="1"/>
  </si>
  <si>
    <t>(②×5.5％(金融業は3.3％))</t>
    <rPh sb="8" eb="11">
      <t>キンユウギョウ</t>
    </rPh>
    <phoneticPr fontId="1"/>
  </si>
  <si>
    <t>青色申告特別控除額です。</t>
    <rPh sb="0" eb="2">
      <t>アオイロ</t>
    </rPh>
    <rPh sb="2" eb="4">
      <t>シンコク</t>
    </rPh>
    <rPh sb="4" eb="6">
      <t>トクベツ</t>
    </rPh>
    <rPh sb="6" eb="8">
      <t>コウジョ</t>
    </rPh>
    <rPh sb="8" eb="9">
      <t>ガク</t>
    </rPh>
    <phoneticPr fontId="1"/>
  </si>
  <si>
    <t>繰入額</t>
    <rPh sb="0" eb="2">
      <t>クリイレ</t>
    </rPh>
    <rPh sb="2" eb="3">
      <t>ガク</t>
    </rPh>
    <phoneticPr fontId="1"/>
  </si>
  <si>
    <t>本 年 分 繰 入 額</t>
    <rPh sb="0" eb="3">
      <t>ホンネン</t>
    </rPh>
    <rPh sb="4" eb="5">
      <t>ブン</t>
    </rPh>
    <rPh sb="6" eb="9">
      <t>クリイレ</t>
    </rPh>
    <rPh sb="10" eb="11">
      <t>ガク</t>
    </rPh>
    <phoneticPr fontId="1"/>
  </si>
  <si>
    <t>④</t>
    <phoneticPr fontId="1"/>
  </si>
  <si>
    <t>青色申告特別控除額</t>
    <rPh sb="0" eb="2">
      <t>アオイロ</t>
    </rPh>
    <rPh sb="2" eb="4">
      <t>シンコク</t>
    </rPh>
    <rPh sb="4" eb="6">
      <t>トクベツ</t>
    </rPh>
    <rPh sb="6" eb="8">
      <t>コウジョ</t>
    </rPh>
    <rPh sb="8" eb="9">
      <t>キンガク</t>
    </rPh>
    <phoneticPr fontId="1"/>
  </si>
  <si>
    <t>⑨</t>
    <phoneticPr fontId="1"/>
  </si>
  <si>
    <t>いずれか少ない方の金額</t>
    <rPh sb="4" eb="5">
      <t>スク</t>
    </rPh>
    <rPh sb="7" eb="8">
      <t>ホウ</t>
    </rPh>
    <rPh sb="9" eb="11">
      <t>キンガク</t>
    </rPh>
    <phoneticPr fontId="1"/>
  </si>
  <si>
    <t>本年分の貸倒引当金繰入額</t>
    <rPh sb="0" eb="2">
      <t>ホンネン</t>
    </rPh>
    <rPh sb="2" eb="3">
      <t>ブン</t>
    </rPh>
    <rPh sb="4" eb="6">
      <t>カシダオ</t>
    </rPh>
    <rPh sb="6" eb="8">
      <t>ヒキアテ</t>
    </rPh>
    <rPh sb="8" eb="9">
      <t>キン</t>
    </rPh>
    <rPh sb="9" eb="11">
      <t>クリイレ</t>
    </rPh>
    <rPh sb="11" eb="12">
      <t>ガク</t>
    </rPh>
    <phoneticPr fontId="1"/>
  </si>
  <si>
    <t>⑤</t>
    <phoneticPr fontId="1"/>
  </si>
  <si>
    <t>上記以外</t>
    <rPh sb="0" eb="2">
      <t>ジョウキ</t>
    </rPh>
    <rPh sb="2" eb="4">
      <t>イガイ</t>
    </rPh>
    <phoneticPr fontId="1"/>
  </si>
  <si>
    <t>１０万円と⑥のいずれか少ない方の金額</t>
    <rPh sb="2" eb="4">
      <t>マンエン</t>
    </rPh>
    <rPh sb="11" eb="12">
      <t>スク</t>
    </rPh>
    <rPh sb="14" eb="15">
      <t>ホウ</t>
    </rPh>
    <rPh sb="16" eb="18">
      <t>キンガク</t>
    </rPh>
    <phoneticPr fontId="1"/>
  </si>
  <si>
    <t>不動産所得から差し引かれる</t>
    <rPh sb="0" eb="3">
      <t>フドウサン</t>
    </rPh>
    <rPh sb="3" eb="5">
      <t>ショトク</t>
    </rPh>
    <rPh sb="7" eb="10">
      <t>サシヒ</t>
    </rPh>
    <phoneticPr fontId="1"/>
  </si>
  <si>
    <t>青色申告特別控除額です。</t>
    <rPh sb="0" eb="2">
      <t>アオイロ</t>
    </rPh>
    <rPh sb="2" eb="4">
      <t>シンコク</t>
    </rPh>
    <rPh sb="4" eb="6">
      <t>トクベツ</t>
    </rPh>
    <rPh sb="6" eb="8">
      <t>コウジョ</t>
    </rPh>
    <rPh sb="8" eb="9">
      <t>ガク</t>
    </rPh>
    <phoneticPr fontId="1"/>
  </si>
  <si>
    <t>(①＋④)</t>
    <phoneticPr fontId="1"/>
  </si>
  <si>
    <t>の場合</t>
    <rPh sb="1" eb="3">
      <t>バアイ</t>
    </rPh>
    <phoneticPr fontId="1"/>
  </si>
  <si>
    <t>青色申告特別控除額</t>
    <rPh sb="0" eb="2">
      <t>アオイロ</t>
    </rPh>
    <rPh sb="2" eb="4">
      <t>シンコク</t>
    </rPh>
    <rPh sb="4" eb="6">
      <t>トクベツ</t>
    </rPh>
    <rPh sb="6" eb="8">
      <t>コウジョ</t>
    </rPh>
    <rPh sb="8" eb="9">
      <t>キンガク</t>
    </rPh>
    <phoneticPr fontId="1"/>
  </si>
  <si>
    <t>｢10万円－ ⑧｣ と⑦の</t>
    <rPh sb="3" eb="5">
      <t>マンエン</t>
    </rPh>
    <phoneticPr fontId="1"/>
  </si>
  <si>
    <t>⑨</t>
    <phoneticPr fontId="1"/>
  </si>
  <si>
    <t>いずれか少ない方の金額</t>
    <rPh sb="4" eb="5">
      <t>スク</t>
    </rPh>
    <rPh sb="7" eb="8">
      <t>ホウ</t>
    </rPh>
    <rPh sb="9" eb="11">
      <t>キンガク</t>
    </rPh>
    <phoneticPr fontId="1"/>
  </si>
  <si>
    <t>(注)　貸倒引当金、専従者給与や３ページの割増(特別)償却以外の特典を利用する人は、適宜の用紙にその明細を記載し、この決算書に添付してください。</t>
    <rPh sb="1" eb="2">
      <t>チュウ</t>
    </rPh>
    <rPh sb="4" eb="6">
      <t>カシダオ</t>
    </rPh>
    <rPh sb="6" eb="8">
      <t>ヒキアテ</t>
    </rPh>
    <rPh sb="8" eb="9">
      <t>キン</t>
    </rPh>
    <rPh sb="10" eb="12">
      <t>センジュウ</t>
    </rPh>
    <rPh sb="12" eb="13">
      <t>シャ</t>
    </rPh>
    <rPh sb="13" eb="15">
      <t>キュウヨ</t>
    </rPh>
    <rPh sb="21" eb="23">
      <t>ワリマシ</t>
    </rPh>
    <rPh sb="24" eb="26">
      <t>トクベツ</t>
    </rPh>
    <rPh sb="27" eb="29">
      <t>ショウキャク</t>
    </rPh>
    <rPh sb="29" eb="31">
      <t>イガイ</t>
    </rPh>
    <rPh sb="32" eb="34">
      <t>トクテン</t>
    </rPh>
    <rPh sb="35" eb="37">
      <t>リヨウ</t>
    </rPh>
    <rPh sb="39" eb="40">
      <t>ヒト</t>
    </rPh>
    <rPh sb="42" eb="44">
      <t>テキギ</t>
    </rPh>
    <rPh sb="45" eb="47">
      <t>ヨウシ</t>
    </rPh>
    <rPh sb="50" eb="52">
      <t>メイサイ</t>
    </rPh>
    <rPh sb="53" eb="55">
      <t>キサイ</t>
    </rPh>
    <rPh sb="59" eb="61">
      <t>ケッサン</t>
    </rPh>
    <rPh sb="61" eb="62">
      <t>ショ</t>
    </rPh>
    <rPh sb="63" eb="65">
      <t>テンプ</t>
    </rPh>
    <phoneticPr fontId="1"/>
  </si>
  <si>
    <t>減価償却資産</t>
    <rPh sb="0" eb="2">
      <t>ゲンカ</t>
    </rPh>
    <rPh sb="2" eb="4">
      <t>ショウキャク</t>
    </rPh>
    <rPh sb="4" eb="6">
      <t>シサン</t>
    </rPh>
    <phoneticPr fontId="1"/>
  </si>
  <si>
    <t>面積</t>
    <rPh sb="0" eb="2">
      <t>メンセキ</t>
    </rPh>
    <phoneticPr fontId="1"/>
  </si>
  <si>
    <t>取　得</t>
    <rPh sb="0" eb="3">
      <t>シュトク</t>
    </rPh>
    <phoneticPr fontId="1"/>
  </si>
  <si>
    <t>償却の基礎</t>
    <rPh sb="0" eb="2">
      <t>ショウキャク</t>
    </rPh>
    <rPh sb="3" eb="5">
      <t>キソ</t>
    </rPh>
    <phoneticPr fontId="1"/>
  </si>
  <si>
    <t>本年中</t>
    <rPh sb="0" eb="2">
      <t>ホンネン</t>
    </rPh>
    <rPh sb="2" eb="3">
      <t>チュウ</t>
    </rPh>
    <phoneticPr fontId="1"/>
  </si>
  <si>
    <t>割増(特別)</t>
    <rPh sb="0" eb="1">
      <t>ワ</t>
    </rPh>
    <rPh sb="1" eb="2">
      <t>マ</t>
    </rPh>
    <rPh sb="3" eb="5">
      <t>トクベツ</t>
    </rPh>
    <phoneticPr fontId="1"/>
  </si>
  <si>
    <t>本年分の</t>
    <rPh sb="0" eb="2">
      <t>ホンネン</t>
    </rPh>
    <rPh sb="2" eb="3">
      <t>ブン</t>
    </rPh>
    <phoneticPr fontId="1"/>
  </si>
  <si>
    <t>本年分の必要</t>
    <rPh sb="0" eb="1">
      <t>ホン</t>
    </rPh>
    <rPh sb="1" eb="2">
      <t>ネンド</t>
    </rPh>
    <rPh sb="2" eb="3">
      <t>ブン</t>
    </rPh>
    <rPh sb="4" eb="6">
      <t>ヒツヨウ</t>
    </rPh>
    <phoneticPr fontId="1"/>
  </si>
  <si>
    <t>未償却残高</t>
    <rPh sb="0" eb="3">
      <t>ミショウキャク</t>
    </rPh>
    <rPh sb="3" eb="5">
      <t>ザンダカ</t>
    </rPh>
    <phoneticPr fontId="1"/>
  </si>
  <si>
    <t>の名称等</t>
    <rPh sb="1" eb="3">
      <t>メイショウ</t>
    </rPh>
    <rPh sb="3" eb="4">
      <t>トウ</t>
    </rPh>
    <phoneticPr fontId="1"/>
  </si>
  <si>
    <t>又は</t>
    <rPh sb="0" eb="1">
      <t>マタ</t>
    </rPh>
    <phoneticPr fontId="1"/>
  </si>
  <si>
    <t>の償却</t>
    <rPh sb="1" eb="3">
      <t>ショウキャク</t>
    </rPh>
    <phoneticPr fontId="1"/>
  </si>
  <si>
    <t>普通償却費</t>
    <rPh sb="0" eb="2">
      <t>フツウ</t>
    </rPh>
    <rPh sb="2" eb="4">
      <t>ショウキャク</t>
    </rPh>
    <rPh sb="4" eb="5">
      <t>ヒ</t>
    </rPh>
    <phoneticPr fontId="1"/>
  </si>
  <si>
    <t>経費算入額</t>
    <rPh sb="0" eb="2">
      <t>ケイヒ</t>
    </rPh>
    <rPh sb="2" eb="4">
      <t>サンニュウ</t>
    </rPh>
    <rPh sb="4" eb="5">
      <t>ガク</t>
    </rPh>
    <phoneticPr fontId="1"/>
  </si>
  <si>
    <t>(繰延資産を含む)</t>
    <rPh sb="1" eb="3">
      <t>クリノ</t>
    </rPh>
    <rPh sb="3" eb="5">
      <t>シサン</t>
    </rPh>
    <rPh sb="6" eb="7">
      <t>フク</t>
    </rPh>
    <phoneticPr fontId="1"/>
  </si>
  <si>
    <t>数量</t>
    <rPh sb="0" eb="2">
      <t>スウリョウ</t>
    </rPh>
    <phoneticPr fontId="1"/>
  </si>
  <si>
    <t>年　月</t>
    <rPh sb="0" eb="3">
      <t>ネンゲツ</t>
    </rPh>
    <phoneticPr fontId="1"/>
  </si>
  <si>
    <t>になる金額</t>
    <rPh sb="3" eb="5">
      <t>キンガク</t>
    </rPh>
    <phoneticPr fontId="1"/>
  </si>
  <si>
    <t>(期末残高)</t>
    <rPh sb="1" eb="3">
      <t>キマツ</t>
    </rPh>
    <rPh sb="3" eb="5">
      <t>ザンダカ</t>
    </rPh>
    <phoneticPr fontId="1"/>
  </si>
  <si>
    <t>･</t>
    <phoneticPr fontId="1"/>
  </si>
  <si>
    <t>%</t>
    <phoneticPr fontId="1"/>
  </si>
  <si>
    <t>○税理士・弁護士等の報酬・料金の内訳</t>
    <rPh sb="1" eb="4">
      <t>ゼイリシ</t>
    </rPh>
    <rPh sb="5" eb="8">
      <t>ベンゴシ</t>
    </rPh>
    <rPh sb="8" eb="9">
      <t>トウ</t>
    </rPh>
    <rPh sb="10" eb="12">
      <t>ホウシュウ</t>
    </rPh>
    <rPh sb="13" eb="15">
      <t>リョウキン</t>
    </rPh>
    <rPh sb="16" eb="18">
      <t>ウチワケ</t>
    </rPh>
    <phoneticPr fontId="1"/>
  </si>
  <si>
    <t>本 年 中 の 報</t>
    <rPh sb="0" eb="5">
      <t>ホンネンチュウ</t>
    </rPh>
    <rPh sb="8" eb="9">
      <t>ホウシュウ</t>
    </rPh>
    <phoneticPr fontId="1"/>
  </si>
  <si>
    <t>左のうち必要</t>
    <rPh sb="0" eb="1">
      <t>ヒダリ</t>
    </rPh>
    <rPh sb="4" eb="6">
      <t>ヒツヨウ</t>
    </rPh>
    <phoneticPr fontId="1"/>
  </si>
  <si>
    <t>○減価償却費の計算</t>
    <rPh sb="1" eb="3">
      <t>ゲンカ</t>
    </rPh>
    <rPh sb="3" eb="5">
      <t>ショウキャク</t>
    </rPh>
    <rPh sb="5" eb="6">
      <t>ヒ</t>
    </rPh>
    <rPh sb="7" eb="9">
      <t>ケイサン</t>
    </rPh>
    <phoneticPr fontId="1"/>
  </si>
  <si>
    <t>本 年 分 の</t>
    <rPh sb="0" eb="1">
      <t>ホン</t>
    </rPh>
    <rPh sb="2" eb="3">
      <t>ネンド</t>
    </rPh>
    <rPh sb="4" eb="5">
      <t>ブン</t>
    </rPh>
    <phoneticPr fontId="1"/>
  </si>
  <si>
    <t>償却費</t>
    <rPh sb="0" eb="3">
      <t>ショウキャクヒ</t>
    </rPh>
    <phoneticPr fontId="1"/>
  </si>
  <si>
    <t>年</t>
    <rPh sb="0" eb="1">
      <t>ネン</t>
    </rPh>
    <phoneticPr fontId="1"/>
  </si>
  <si>
    <t>月</t>
    <rPh sb="0" eb="1">
      <t>ゲツ</t>
    </rPh>
    <phoneticPr fontId="1"/>
  </si>
  <si>
    <t>円</t>
    <rPh sb="0" eb="1">
      <t>エン</t>
    </rPh>
    <phoneticPr fontId="1"/>
  </si>
  <si>
    <t>計</t>
    <rPh sb="0" eb="1">
      <t>ケイ</t>
    </rPh>
    <phoneticPr fontId="1"/>
  </si>
  <si>
    <t>当座預金</t>
    <rPh sb="0" eb="2">
      <t>トウザ</t>
    </rPh>
    <rPh sb="2" eb="4">
      <t>ヨキン</t>
    </rPh>
    <phoneticPr fontId="1"/>
  </si>
  <si>
    <t>買掛金</t>
    <rPh sb="0" eb="3">
      <t>カイカケキン</t>
    </rPh>
    <phoneticPr fontId="1"/>
  </si>
  <si>
    <t>受取手形</t>
    <rPh sb="0" eb="2">
      <t>ウケト</t>
    </rPh>
    <rPh sb="2" eb="4">
      <t>テガタ</t>
    </rPh>
    <phoneticPr fontId="1"/>
  </si>
  <si>
    <t>前受金</t>
    <rPh sb="0" eb="2">
      <t>マエウケ</t>
    </rPh>
    <rPh sb="2" eb="3">
      <t>キン</t>
    </rPh>
    <phoneticPr fontId="1"/>
  </si>
  <si>
    <t>機械装置</t>
    <rPh sb="0" eb="2">
      <t>キカイ</t>
    </rPh>
    <rPh sb="2" eb="4">
      <t>ソウチ</t>
    </rPh>
    <phoneticPr fontId="1"/>
  </si>
  <si>
    <t>工具器具備品</t>
    <rPh sb="0" eb="2">
      <t>コウグ</t>
    </rPh>
    <rPh sb="2" eb="4">
      <t>キグ</t>
    </rPh>
    <rPh sb="4" eb="6">
      <t>ビヒン</t>
    </rPh>
    <phoneticPr fontId="1"/>
  </si>
  <si>
    <t>(資産負債調)</t>
    <rPh sb="1" eb="3">
      <t>シサン</t>
    </rPh>
    <rPh sb="3" eb="5">
      <t>フサイ</t>
    </rPh>
    <rPh sb="5" eb="6">
      <t>チョウ</t>
    </rPh>
    <phoneticPr fontId="1"/>
  </si>
  <si>
    <t>年</t>
    <rPh sb="0" eb="1">
      <t>ネン</t>
    </rPh>
    <phoneticPr fontId="1"/>
  </si>
  <si>
    <t>月</t>
    <rPh sb="0" eb="1">
      <t>ガツ</t>
    </rPh>
    <phoneticPr fontId="1"/>
  </si>
  <si>
    <t>日現在)</t>
    <rPh sb="0" eb="1">
      <t>ニチ</t>
    </rPh>
    <rPh sb="1" eb="3">
      <t>ゲンザイ</t>
    </rPh>
    <phoneticPr fontId="1"/>
  </si>
  <si>
    <t>科目</t>
    <rPh sb="0" eb="2">
      <t>カモク</t>
    </rPh>
    <phoneticPr fontId="1"/>
  </si>
  <si>
    <t>月</t>
    <rPh sb="0" eb="1">
      <t>ガツ</t>
    </rPh>
    <phoneticPr fontId="1"/>
  </si>
  <si>
    <t>日(期首)</t>
    <rPh sb="0" eb="1">
      <t>ニチ</t>
    </rPh>
    <rPh sb="2" eb="4">
      <t>キシュ</t>
    </rPh>
    <phoneticPr fontId="1"/>
  </si>
  <si>
    <t>月</t>
    <rPh sb="0" eb="1">
      <t>ガツ</t>
    </rPh>
    <phoneticPr fontId="1"/>
  </si>
  <si>
    <t>日(期末)</t>
    <rPh sb="0" eb="1">
      <t>ニチ</t>
    </rPh>
    <rPh sb="2" eb="4">
      <t>キマツ</t>
    </rPh>
    <phoneticPr fontId="1"/>
  </si>
  <si>
    <t>月</t>
    <rPh sb="0" eb="1">
      <t>ガツ</t>
    </rPh>
    <phoneticPr fontId="1"/>
  </si>
  <si>
    <t>期首原材料棚卸高</t>
    <rPh sb="0" eb="2">
      <t>キシュ</t>
    </rPh>
    <rPh sb="2" eb="5">
      <t>ゲンザイリョウ</t>
    </rPh>
    <rPh sb="5" eb="7">
      <t>タナオロシ</t>
    </rPh>
    <rPh sb="7" eb="8">
      <t>ダカ</t>
    </rPh>
    <phoneticPr fontId="1"/>
  </si>
  <si>
    <t>現金</t>
    <rPh sb="0" eb="2">
      <t>ゲンキン</t>
    </rPh>
    <phoneticPr fontId="1"/>
  </si>
  <si>
    <t>支払手形</t>
    <rPh sb="0" eb="2">
      <t>シハライ</t>
    </rPh>
    <rPh sb="2" eb="4">
      <t>テガタ</t>
    </rPh>
    <phoneticPr fontId="1"/>
  </si>
  <si>
    <t>原材料仕入高</t>
    <rPh sb="0" eb="3">
      <t>ゲンザイリョウ</t>
    </rPh>
    <rPh sb="3" eb="5">
      <t>シイレ</t>
    </rPh>
    <rPh sb="5" eb="6">
      <t>ダカ</t>
    </rPh>
    <phoneticPr fontId="1"/>
  </si>
  <si>
    <t>小計(①＋②)</t>
    <rPh sb="0" eb="2">
      <t>ショウケイ</t>
    </rPh>
    <phoneticPr fontId="1"/>
  </si>
  <si>
    <t>定期預金</t>
    <rPh sb="0" eb="2">
      <t>テイキ</t>
    </rPh>
    <rPh sb="2" eb="4">
      <t>ヨキン</t>
    </rPh>
    <phoneticPr fontId="1"/>
  </si>
  <si>
    <t>借入金</t>
    <rPh sb="0" eb="2">
      <t>カリイレ</t>
    </rPh>
    <rPh sb="2" eb="3">
      <t>キン</t>
    </rPh>
    <phoneticPr fontId="1"/>
  </si>
  <si>
    <t>期末原材料棚卸高</t>
    <rPh sb="0" eb="2">
      <t>キマツ</t>
    </rPh>
    <rPh sb="2" eb="5">
      <t>ゲンザイリョウ</t>
    </rPh>
    <rPh sb="5" eb="7">
      <t>タナオロシ</t>
    </rPh>
    <rPh sb="7" eb="8">
      <t>ダカ</t>
    </rPh>
    <phoneticPr fontId="1"/>
  </si>
  <si>
    <t>その他の預金</t>
    <rPh sb="0" eb="3">
      <t>ソノタ</t>
    </rPh>
    <rPh sb="4" eb="6">
      <t>ヨキン</t>
    </rPh>
    <phoneticPr fontId="1"/>
  </si>
  <si>
    <t>未払金</t>
    <rPh sb="0" eb="2">
      <t>ミハラ</t>
    </rPh>
    <rPh sb="2" eb="3">
      <t>キン</t>
    </rPh>
    <phoneticPr fontId="1"/>
  </si>
  <si>
    <t>差引原材料費(③－④)</t>
    <rPh sb="0" eb="2">
      <t>サシヒキ</t>
    </rPh>
    <rPh sb="2" eb="5">
      <t>ゲンザイリョウ</t>
    </rPh>
    <rPh sb="5" eb="6">
      <t>ヒ</t>
    </rPh>
    <phoneticPr fontId="1"/>
  </si>
  <si>
    <t>売掛金</t>
    <rPh sb="0" eb="2">
      <t>ウリカケ</t>
    </rPh>
    <rPh sb="2" eb="3">
      <t>キン</t>
    </rPh>
    <phoneticPr fontId="1"/>
  </si>
  <si>
    <t>預り金</t>
    <rPh sb="0" eb="1">
      <t>アズカ</t>
    </rPh>
    <rPh sb="2" eb="3">
      <t>キン</t>
    </rPh>
    <phoneticPr fontId="1"/>
  </si>
  <si>
    <t>外注工賃</t>
    <rPh sb="0" eb="2">
      <t>ガイチュウ</t>
    </rPh>
    <rPh sb="2" eb="4">
      <t>コウチン</t>
    </rPh>
    <phoneticPr fontId="1"/>
  </si>
  <si>
    <t>有価証券</t>
    <rPh sb="0" eb="2">
      <t>ユウカ</t>
    </rPh>
    <rPh sb="2" eb="4">
      <t>ショウケン</t>
    </rPh>
    <phoneticPr fontId="1"/>
  </si>
  <si>
    <t>電力費</t>
    <rPh sb="0" eb="2">
      <t>デンリョク</t>
    </rPh>
    <rPh sb="2" eb="3">
      <t>ヒ</t>
    </rPh>
    <phoneticPr fontId="1"/>
  </si>
  <si>
    <t>棚卸資産</t>
    <rPh sb="0" eb="2">
      <t>タナオロシ</t>
    </rPh>
    <rPh sb="2" eb="4">
      <t>シサン</t>
    </rPh>
    <phoneticPr fontId="1"/>
  </si>
  <si>
    <t>その他の製造経費</t>
    <rPh sb="2" eb="3">
      <t>タ</t>
    </rPh>
    <rPh sb="4" eb="6">
      <t>セイゾウ</t>
    </rPh>
    <rPh sb="6" eb="8">
      <t>ケイヒ</t>
    </rPh>
    <phoneticPr fontId="1"/>
  </si>
  <si>
    <t>水道光熱費</t>
    <rPh sb="0" eb="2">
      <t>スイドウ</t>
    </rPh>
    <rPh sb="2" eb="5">
      <t>コウネツヒ</t>
    </rPh>
    <phoneticPr fontId="1"/>
  </si>
  <si>
    <t>前払金</t>
    <rPh sb="0" eb="1">
      <t>マエ</t>
    </rPh>
    <rPh sb="1" eb="2">
      <t>バラ</t>
    </rPh>
    <rPh sb="2" eb="3">
      <t>キン</t>
    </rPh>
    <phoneticPr fontId="1"/>
  </si>
  <si>
    <t>修繕費</t>
    <rPh sb="0" eb="3">
      <t>シュウゼンヒ</t>
    </rPh>
    <phoneticPr fontId="1"/>
  </si>
  <si>
    <t>貸付金</t>
    <rPh sb="0" eb="2">
      <t>カシツケ</t>
    </rPh>
    <rPh sb="2" eb="3">
      <t>キン</t>
    </rPh>
    <phoneticPr fontId="1"/>
  </si>
  <si>
    <t>減価償却費</t>
    <rPh sb="0" eb="2">
      <t>ゲンカ</t>
    </rPh>
    <rPh sb="2" eb="4">
      <t>ショウキャク</t>
    </rPh>
    <rPh sb="4" eb="5">
      <t>ヒ</t>
    </rPh>
    <phoneticPr fontId="1"/>
  </si>
  <si>
    <t>建物</t>
    <rPh sb="0" eb="2">
      <t>タテモノ</t>
    </rPh>
    <phoneticPr fontId="1"/>
  </si>
  <si>
    <t>建物付属設備</t>
    <rPh sb="0" eb="2">
      <t>タテモノ</t>
    </rPh>
    <rPh sb="2" eb="4">
      <t>フゾク</t>
    </rPh>
    <rPh sb="4" eb="6">
      <t>セツビ</t>
    </rPh>
    <phoneticPr fontId="1"/>
  </si>
  <si>
    <t>車両運搬具</t>
    <rPh sb="0" eb="2">
      <t>シャリョウ</t>
    </rPh>
    <rPh sb="2" eb="4">
      <t>ウンパン</t>
    </rPh>
    <rPh sb="4" eb="5">
      <t>グ</t>
    </rPh>
    <phoneticPr fontId="1"/>
  </si>
  <si>
    <t>貸倒引当金</t>
    <rPh sb="0" eb="2">
      <t>カシダオ</t>
    </rPh>
    <rPh sb="2" eb="4">
      <t>ヒキアテ</t>
    </rPh>
    <rPh sb="4" eb="5">
      <t>キン</t>
    </rPh>
    <phoneticPr fontId="1"/>
  </si>
  <si>
    <t>土地</t>
    <rPh sb="0" eb="2">
      <t>トチ</t>
    </rPh>
    <phoneticPr fontId="1"/>
  </si>
  <si>
    <t>計</t>
    <rPh sb="0" eb="1">
      <t>ケイ</t>
    </rPh>
    <phoneticPr fontId="1"/>
  </si>
  <si>
    <t>事業主借</t>
    <rPh sb="0" eb="1">
      <t>ジ</t>
    </rPh>
    <rPh sb="1" eb="2">
      <t>ギョウ</t>
    </rPh>
    <rPh sb="2" eb="3">
      <t>ヌシ</t>
    </rPh>
    <rPh sb="3" eb="4">
      <t>カ</t>
    </rPh>
    <phoneticPr fontId="1"/>
  </si>
  <si>
    <t>元入金</t>
    <rPh sb="0" eb="2">
      <t>モトイ</t>
    </rPh>
    <rPh sb="2" eb="3">
      <t>キン</t>
    </rPh>
    <phoneticPr fontId="1"/>
  </si>
  <si>
    <t>事業主貸</t>
    <rPh sb="0" eb="2">
      <t>ジギョウ</t>
    </rPh>
    <rPh sb="2" eb="3">
      <t>ヌシ</t>
    </rPh>
    <rPh sb="3" eb="4">
      <t>カ</t>
    </rPh>
    <phoneticPr fontId="1"/>
  </si>
  <si>
    <t>青色申告特別控除</t>
    <rPh sb="0" eb="2">
      <t>アオイロ</t>
    </rPh>
    <rPh sb="2" eb="4">
      <t>シンコク</t>
    </rPh>
    <rPh sb="4" eb="6">
      <t>トクベツ</t>
    </rPh>
    <rPh sb="6" eb="8">
      <t>コウジョ</t>
    </rPh>
    <phoneticPr fontId="1"/>
  </si>
  <si>
    <t>前の所得金額</t>
    <rPh sb="0" eb="1">
      <t>マエ</t>
    </rPh>
    <rPh sb="2" eb="4">
      <t>ショトク</t>
    </rPh>
    <rPh sb="4" eb="6">
      <t>キンガク</t>
    </rPh>
    <phoneticPr fontId="1"/>
  </si>
  <si>
    <t>合計</t>
    <rPh sb="0" eb="2">
      <t>ゴウケイ</t>
    </rPh>
    <phoneticPr fontId="1"/>
  </si>
  <si>
    <t>今井　正</t>
    <rPh sb="0" eb="2">
      <t>イマイ</t>
    </rPh>
    <rPh sb="3" eb="4">
      <t>タダシ</t>
    </rPh>
    <phoneticPr fontId="1"/>
  </si>
  <si>
    <t>神戸　一郎</t>
    <rPh sb="0" eb="2">
      <t>コウベ</t>
    </rPh>
    <rPh sb="3" eb="5">
      <t>イチロウ</t>
    </rPh>
    <phoneticPr fontId="1"/>
  </si>
  <si>
    <t>○専従者給与の内訳</t>
    <rPh sb="1" eb="4">
      <t>センジュウシャ</t>
    </rPh>
    <rPh sb="4" eb="6">
      <t>キュウヨ</t>
    </rPh>
    <rPh sb="7" eb="9">
      <t>ウチワケ</t>
    </rPh>
    <phoneticPr fontId="1"/>
  </si>
  <si>
    <t>月</t>
    <rPh sb="0" eb="1">
      <t>ガツ</t>
    </rPh>
    <phoneticPr fontId="1"/>
  </si>
  <si>
    <t xml:space="preserve">     </t>
    <phoneticPr fontId="1"/>
  </si>
  <si>
    <t>損害保険料</t>
    <rPh sb="0" eb="2">
      <t>ソンガイ</t>
    </rPh>
    <rPh sb="2" eb="5">
      <t>ホケンリョウ</t>
    </rPh>
    <phoneticPr fontId="1"/>
  </si>
  <si>
    <t>修繕費</t>
    <rPh sb="0" eb="3">
      <t>シュウゼンヒ</t>
    </rPh>
    <phoneticPr fontId="1"/>
  </si>
  <si>
    <t>差引金額</t>
    <rPh sb="0" eb="2">
      <t>サシヒキ</t>
    </rPh>
    <rPh sb="2" eb="4">
      <t>キンガク</t>
    </rPh>
    <phoneticPr fontId="1"/>
  </si>
  <si>
    <t xml:space="preserve"> 特別控除｣の項を読んでください。</t>
  </si>
  <si>
    <t>Ⓐ</t>
    <phoneticPr fontId="1"/>
  </si>
  <si>
    <t>フ リ ガ ナ</t>
    <phoneticPr fontId="1"/>
  </si>
  <si>
    <t>氏    名</t>
    <rPh sb="0" eb="1">
      <t>シ</t>
    </rPh>
    <rPh sb="5" eb="6">
      <t>メイ</t>
    </rPh>
    <phoneticPr fontId="1"/>
  </si>
  <si>
    <t>住   所</t>
    <rPh sb="0" eb="1">
      <t>ジュウ</t>
    </rPh>
    <rPh sb="4" eb="5">
      <t>ショ</t>
    </rPh>
    <phoneticPr fontId="1"/>
  </si>
  <si>
    <t>金　           　　額</t>
    <rPh sb="0" eb="1">
      <t>キン</t>
    </rPh>
    <rPh sb="15" eb="16">
      <t>ガク</t>
    </rPh>
    <phoneticPr fontId="1"/>
  </si>
  <si>
    <t>科           目</t>
    <rPh sb="0" eb="1">
      <t>カ</t>
    </rPh>
    <rPh sb="12" eb="13">
      <t>メ</t>
    </rPh>
    <phoneticPr fontId="1"/>
  </si>
  <si>
    <t>科            目</t>
    <phoneticPr fontId="1"/>
  </si>
  <si>
    <t>金　        　　額</t>
    <rPh sb="0" eb="1">
      <t>キン</t>
    </rPh>
    <rPh sb="12" eb="13">
      <t>ガク</t>
    </rPh>
    <phoneticPr fontId="1"/>
  </si>
  <si>
    <t>金　　        　額</t>
    <rPh sb="0" eb="1">
      <t>キン</t>
    </rPh>
    <rPh sb="12" eb="13">
      <t>ガク</t>
    </rPh>
    <phoneticPr fontId="1"/>
  </si>
  <si>
    <t>経 　  　　費</t>
    <rPh sb="0" eb="1">
      <t>ヘ</t>
    </rPh>
    <rPh sb="7" eb="8">
      <t>ヒ</t>
    </rPh>
    <phoneticPr fontId="1"/>
  </si>
  <si>
    <t>売 上 原 価</t>
    <rPh sb="0" eb="1">
      <t>バイ</t>
    </rPh>
    <rPh sb="2" eb="3">
      <t>ウエ</t>
    </rPh>
    <rPh sb="4" eb="5">
      <t>ハラ</t>
    </rPh>
    <rPh sb="6" eb="7">
      <t>アタイ</t>
    </rPh>
    <phoneticPr fontId="1"/>
  </si>
  <si>
    <t>損益計算書</t>
    <rPh sb="0" eb="2">
      <t>ソンエキ</t>
    </rPh>
    <rPh sb="2" eb="5">
      <t>ケイサンショ</t>
    </rPh>
    <phoneticPr fontId="1"/>
  </si>
  <si>
    <t>(自  宅)</t>
    <rPh sb="1" eb="2">
      <t>ジ</t>
    </rPh>
    <rPh sb="4" eb="5">
      <t>タク</t>
    </rPh>
    <phoneticPr fontId="1"/>
  </si>
  <si>
    <t>所得金額</t>
    <phoneticPr fontId="1"/>
  </si>
  <si>
    <t>青色申告特別控除額</t>
    <phoneticPr fontId="1"/>
  </si>
  <si>
    <t>提出用</t>
    <rPh sb="0" eb="3">
      <t>テイシュツヨウ</t>
    </rPh>
    <phoneticPr fontId="1"/>
  </si>
  <si>
    <t>年分</t>
    <rPh sb="0" eb="1">
      <t>ネン</t>
    </rPh>
    <rPh sb="1" eb="2">
      <t>ブン</t>
    </rPh>
    <phoneticPr fontId="1"/>
  </si>
  <si>
    <t>計</t>
    <rPh sb="0" eb="1">
      <t>ケイ</t>
    </rPh>
    <phoneticPr fontId="1"/>
  </si>
  <si>
    <t>金額</t>
    <rPh sb="0" eb="2">
      <t>キンガク</t>
    </rPh>
    <phoneticPr fontId="1"/>
  </si>
  <si>
    <t>償却保証額</t>
    <rPh sb="0" eb="2">
      <t>ショウキャク</t>
    </rPh>
    <rPh sb="2" eb="4">
      <t>ホショウ</t>
    </rPh>
    <rPh sb="4" eb="5">
      <t>ガク</t>
    </rPh>
    <phoneticPr fontId="1"/>
  </si>
  <si>
    <t>(</t>
    <phoneticPr fontId="1"/>
  </si>
  <si>
    <t>)</t>
    <phoneticPr fontId="1"/>
  </si>
  <si>
    <t>期 末 現 在 の 借</t>
  </si>
  <si>
    <t>入 金 等 の 金 額</t>
    <phoneticPr fontId="1"/>
  </si>
  <si>
    <t>本 年 中 の</t>
    <phoneticPr fontId="1"/>
  </si>
  <si>
    <t>左のうち必要</t>
    <phoneticPr fontId="1"/>
  </si>
  <si>
    <t>経費算入額</t>
    <phoneticPr fontId="1"/>
  </si>
  <si>
    <t>○専従者給与の内訳</t>
  </si>
  <si>
    <t>前期末残高</t>
    <rPh sb="0" eb="3">
      <t>ゼンキマツ</t>
    </rPh>
    <rPh sb="3" eb="5">
      <t>ザンダカ</t>
    </rPh>
    <phoneticPr fontId="1"/>
  </si>
  <si>
    <t>国税　太郎</t>
    <rPh sb="0" eb="2">
      <t>コクゼイ</t>
    </rPh>
    <rPh sb="3" eb="5">
      <t>タロウ</t>
    </rPh>
    <phoneticPr fontId="1"/>
  </si>
  <si>
    <t>333-3333-3333</t>
    <phoneticPr fontId="1"/>
  </si>
  <si>
    <t>222-222-222</t>
    <phoneticPr fontId="1"/>
  </si>
  <si>
    <t>定額法</t>
  </si>
  <si>
    <t>文字、数値を入力するセル</t>
  </si>
  <si>
    <t>計算式が入っているセル(手計算で入力できます。)</t>
  </si>
  <si>
    <t>著作者の許諾を得ずに、プログラムまたは改変したものを配布したり販売したりすることはできません。</t>
  </si>
  <si>
    <t>また、これを利用して発生した損害などに関して、著作者は責任を負いません。</t>
  </si>
  <si>
    <t>メールアドレス等</t>
  </si>
  <si>
    <t>yoriyuki.f@iris.eonet.ne.jp</t>
  </si>
  <si>
    <t>〒561-0852</t>
  </si>
  <si>
    <t>大阪府豊中市服部本町3丁目5番8号</t>
  </si>
  <si>
    <t>古川　頼之</t>
  </si>
  <si>
    <t>電話　FAX 06-6862-6744</t>
    <rPh sb="0" eb="2">
      <t>デンワ</t>
    </rPh>
    <phoneticPr fontId="56"/>
  </si>
  <si>
    <t>貸倒引当金</t>
    <phoneticPr fontId="1"/>
  </si>
  <si>
    <t>専従者給与</t>
    <rPh sb="0" eb="3">
      <t>センジュウシャ</t>
    </rPh>
    <rPh sb="3" eb="5">
      <t>キュウヨ</t>
    </rPh>
    <phoneticPr fontId="1"/>
  </si>
  <si>
    <t>　青色専従者給与は、その年の3月15日までに税務署に提出した、届出書に記載した範囲内で認められます。</t>
    <phoneticPr fontId="1"/>
  </si>
  <si>
    <t>旧定額法</t>
    <rPh sb="0" eb="1">
      <t>キュウ</t>
    </rPh>
    <rPh sb="1" eb="3">
      <t>テイガク</t>
    </rPh>
    <rPh sb="3" eb="4">
      <t>ホウ</t>
    </rPh>
    <phoneticPr fontId="1"/>
  </si>
  <si>
    <t>国税　春子</t>
    <rPh sb="0" eb="2">
      <t>コクゼイ</t>
    </rPh>
    <rPh sb="3" eb="5">
      <t>ハルコ</t>
    </rPh>
    <phoneticPr fontId="1"/>
  </si>
  <si>
    <t>妻</t>
    <rPh sb="0" eb="1">
      <t>ツマ</t>
    </rPh>
    <phoneticPr fontId="1"/>
  </si>
  <si>
    <t>〇〇青色申告会</t>
    <rPh sb="2" eb="4">
      <t>アオイロ</t>
    </rPh>
    <rPh sb="4" eb="6">
      <t>シンコク</t>
    </rPh>
    <rPh sb="6" eb="7">
      <t>カイ</t>
    </rPh>
    <phoneticPr fontId="1"/>
  </si>
  <si>
    <t>木造建物店舗分</t>
    <rPh sb="0" eb="2">
      <t>モクゾウ</t>
    </rPh>
    <rPh sb="2" eb="4">
      <t>タテモノ</t>
    </rPh>
    <rPh sb="4" eb="6">
      <t>テンポ</t>
    </rPh>
    <rPh sb="6" eb="7">
      <t>ブン</t>
    </rPh>
    <phoneticPr fontId="1"/>
  </si>
  <si>
    <t>43㎥</t>
    <phoneticPr fontId="1"/>
  </si>
  <si>
    <t>1台</t>
    <rPh sb="1" eb="2">
      <t>ダイ</t>
    </rPh>
    <phoneticPr fontId="1"/>
  </si>
  <si>
    <t>-</t>
    <phoneticPr fontId="1"/>
  </si>
  <si>
    <t>-</t>
    <phoneticPr fontId="1"/>
  </si>
  <si>
    <t>-</t>
    <phoneticPr fontId="1"/>
  </si>
  <si>
    <t>定率法</t>
    <rPh sb="1" eb="2">
      <t>リツ</t>
    </rPh>
    <phoneticPr fontId="1"/>
  </si>
  <si>
    <t>繰延資産</t>
    <rPh sb="0" eb="2">
      <t>クリノベ</t>
    </rPh>
    <rPh sb="2" eb="4">
      <t>シサン</t>
    </rPh>
    <phoneticPr fontId="1"/>
  </si>
  <si>
    <t>〇〇市△△町×-××-×</t>
    <rPh sb="2" eb="3">
      <t>シ</t>
    </rPh>
    <rPh sb="5" eb="6">
      <t>マチ</t>
    </rPh>
    <phoneticPr fontId="1"/>
  </si>
  <si>
    <t>〇〇商店</t>
    <rPh sb="2" eb="4">
      <t>ショウテン</t>
    </rPh>
    <phoneticPr fontId="1"/>
  </si>
  <si>
    <t>〇〇小売</t>
    <rPh sb="2" eb="4">
      <t>コウリ</t>
    </rPh>
    <phoneticPr fontId="1"/>
  </si>
  <si>
    <t>均等償却</t>
    <rPh sb="0" eb="2">
      <t>キントウ</t>
    </rPh>
    <rPh sb="2" eb="4">
      <t>ショウキャク</t>
    </rPh>
    <phoneticPr fontId="1"/>
  </si>
  <si>
    <t>2　減価償却は、別添付のソフトで計算確認できます。</t>
    <rPh sb="2" eb="4">
      <t>ゲンカ</t>
    </rPh>
    <rPh sb="4" eb="6">
      <t>ショウキャク</t>
    </rPh>
    <rPh sb="8" eb="9">
      <t>ベツ</t>
    </rPh>
    <rPh sb="9" eb="11">
      <t>テンプ</t>
    </rPh>
    <rPh sb="16" eb="18">
      <t>ケイサン</t>
    </rPh>
    <rPh sb="18" eb="20">
      <t>カクニン</t>
    </rPh>
    <phoneticPr fontId="1"/>
  </si>
  <si>
    <t>1　入力用①のシートに住所、会社名を入力します。</t>
    <rPh sb="2" eb="5">
      <t>ニュウリョクヨウ</t>
    </rPh>
    <rPh sb="11" eb="13">
      <t>ジュウショ</t>
    </rPh>
    <rPh sb="14" eb="17">
      <t>カイシャメイ</t>
    </rPh>
    <rPh sb="18" eb="20">
      <t>ニュウリョク</t>
    </rPh>
    <phoneticPr fontId="55"/>
  </si>
  <si>
    <t>　但し、氏名欄等は、シートの保護(パスワードが必要)してあります。パスワードは、添付ソフトすべて共通です。</t>
    <rPh sb="4" eb="6">
      <t>シメイ</t>
    </rPh>
    <rPh sb="7" eb="8">
      <t>トウ</t>
    </rPh>
    <rPh sb="40" eb="42">
      <t>テンプ</t>
    </rPh>
    <rPh sb="48" eb="50">
      <t>キョウツウ</t>
    </rPh>
    <phoneticPr fontId="1"/>
  </si>
  <si>
    <t>⑯</t>
    <phoneticPr fontId="1"/>
  </si>
  <si>
    <t>取得価額</t>
    <phoneticPr fontId="1"/>
  </si>
  <si>
    <t>経　　    　　　　　　　　費</t>
    <rPh sb="0" eb="1">
      <t>ヘ</t>
    </rPh>
    <rPh sb="15" eb="16">
      <t>ヒ</t>
    </rPh>
    <phoneticPr fontId="1"/>
  </si>
  <si>
    <t>07654321</t>
    <phoneticPr fontId="1"/>
  </si>
  <si>
    <t>⦿青色申告特別控除については.｢決算の手引き｣の｢青色申告</t>
    <rPh sb="1" eb="3">
      <t>アオイロ</t>
    </rPh>
    <rPh sb="3" eb="5">
      <t>シンコク</t>
    </rPh>
    <rPh sb="5" eb="7">
      <t>トクベツ</t>
    </rPh>
    <rPh sb="7" eb="9">
      <t>コウジョ</t>
    </rPh>
    <rPh sb="16" eb="18">
      <t>ケッサン</t>
    </rPh>
    <rPh sb="19" eb="21">
      <t>テビ</t>
    </rPh>
    <rPh sb="25" eb="27">
      <t>アオイロ</t>
    </rPh>
    <rPh sb="27" eb="29">
      <t>シンコク</t>
    </rPh>
    <phoneticPr fontId="1"/>
  </si>
  <si>
    <t>⦿下欄には、書かないでください。</t>
    <rPh sb="1" eb="3">
      <t>カラン</t>
    </rPh>
    <rPh sb="6" eb="7">
      <t>カ</t>
    </rPh>
    <phoneticPr fontId="1"/>
  </si>
  <si>
    <t>日 )</t>
    <rPh sb="0" eb="1">
      <t>ニチ</t>
    </rPh>
    <phoneticPr fontId="1"/>
  </si>
  <si>
    <t xml:space="preserve">  ( 自</t>
    <rPh sb="4" eb="5">
      <t>ジ</t>
    </rPh>
    <phoneticPr fontId="1"/>
  </si>
  <si>
    <r>
      <t>差引原価</t>
    </r>
    <r>
      <rPr>
        <sz val="10"/>
        <color indexed="14"/>
        <rFont val="ＭＳ Ｐ明朝"/>
        <family val="1"/>
        <charset val="128"/>
      </rPr>
      <t>(④－⑤)</t>
    </r>
    <rPh sb="0" eb="2">
      <t>サシヒキ</t>
    </rPh>
    <rPh sb="2" eb="4">
      <t>ゲンカ</t>
    </rPh>
    <phoneticPr fontId="1"/>
  </si>
  <si>
    <t>㉑</t>
    <phoneticPr fontId="1"/>
  </si>
  <si>
    <t>㉒</t>
    <phoneticPr fontId="1"/>
  </si>
  <si>
    <t>㉓</t>
    <phoneticPr fontId="1"/>
  </si>
  <si>
    <t>㉔</t>
    <phoneticPr fontId="1"/>
  </si>
  <si>
    <t>㉕</t>
    <phoneticPr fontId="1"/>
  </si>
  <si>
    <t>㉖</t>
    <phoneticPr fontId="1"/>
  </si>
  <si>
    <t>㉗</t>
    <phoneticPr fontId="1"/>
  </si>
  <si>
    <t>㉘</t>
    <phoneticPr fontId="1"/>
  </si>
  <si>
    <t>㉙</t>
    <phoneticPr fontId="1"/>
  </si>
  <si>
    <t>㉚</t>
    <phoneticPr fontId="1"/>
  </si>
  <si>
    <t>㉛</t>
    <phoneticPr fontId="1"/>
  </si>
  <si>
    <t>㉜</t>
    <phoneticPr fontId="1"/>
  </si>
  <si>
    <t>㉝</t>
    <phoneticPr fontId="1"/>
  </si>
  <si>
    <t>㉞</t>
    <phoneticPr fontId="1"/>
  </si>
  <si>
    <t>㉟</t>
    <phoneticPr fontId="1"/>
  </si>
  <si>
    <t>㊱</t>
    <phoneticPr fontId="1"/>
  </si>
  <si>
    <t>㊲</t>
    <phoneticPr fontId="1"/>
  </si>
  <si>
    <t>㊳</t>
    <phoneticPr fontId="1"/>
  </si>
  <si>
    <t>㊴</t>
    <phoneticPr fontId="1"/>
  </si>
  <si>
    <t>㊵</t>
    <phoneticPr fontId="1"/>
  </si>
  <si>
    <t>㊶</t>
    <phoneticPr fontId="1"/>
  </si>
  <si>
    <t>㊷</t>
    <phoneticPr fontId="1"/>
  </si>
  <si>
    <t>㊸</t>
    <phoneticPr fontId="1"/>
  </si>
  <si>
    <t>㊹</t>
    <phoneticPr fontId="1"/>
  </si>
  <si>
    <t>㊺</t>
    <phoneticPr fontId="1"/>
  </si>
  <si>
    <t>㉑</t>
    <phoneticPr fontId="1"/>
  </si>
  <si>
    <t>㉒</t>
    <phoneticPr fontId="1"/>
  </si>
  <si>
    <t>㉓</t>
    <phoneticPr fontId="1"/>
  </si>
  <si>
    <t>㉔</t>
    <phoneticPr fontId="1"/>
  </si>
  <si>
    <t>㉕</t>
    <phoneticPr fontId="1"/>
  </si>
  <si>
    <t>㉖</t>
    <phoneticPr fontId="1"/>
  </si>
  <si>
    <t>㉗</t>
    <phoneticPr fontId="1"/>
  </si>
  <si>
    <t>㉘</t>
    <phoneticPr fontId="1"/>
  </si>
  <si>
    <t>㉙</t>
    <phoneticPr fontId="1"/>
  </si>
  <si>
    <t>㉚</t>
    <phoneticPr fontId="1"/>
  </si>
  <si>
    <t>㉛</t>
    <phoneticPr fontId="1"/>
  </si>
  <si>
    <t>㉜</t>
    <phoneticPr fontId="1"/>
  </si>
  <si>
    <t>㉝</t>
    <phoneticPr fontId="1"/>
  </si>
  <si>
    <t>㉞</t>
    <phoneticPr fontId="1"/>
  </si>
  <si>
    <t>㉟</t>
    <phoneticPr fontId="1"/>
  </si>
  <si>
    <t>㊱</t>
    <phoneticPr fontId="1"/>
  </si>
  <si>
    <t>㊲</t>
    <phoneticPr fontId="1"/>
  </si>
  <si>
    <t>㊳</t>
    <phoneticPr fontId="1"/>
  </si>
  <si>
    <t>㊴</t>
    <phoneticPr fontId="1"/>
  </si>
  <si>
    <t>㊵</t>
    <phoneticPr fontId="1"/>
  </si>
  <si>
    <t>㊶</t>
    <phoneticPr fontId="1"/>
  </si>
  <si>
    <t>㊷</t>
    <phoneticPr fontId="1"/>
  </si>
  <si>
    <t>㊸</t>
    <phoneticPr fontId="1"/>
  </si>
  <si>
    <t>㊹</t>
    <phoneticPr fontId="1"/>
  </si>
  <si>
    <t>㊺</t>
    <phoneticPr fontId="1"/>
  </si>
  <si>
    <t>(⑦－㉜)</t>
    <phoneticPr fontId="1"/>
  </si>
  <si>
    <t>(㊸-㊹)</t>
    <phoneticPr fontId="1"/>
  </si>
  <si>
    <t>製品製造原価(㉔-㉕)</t>
    <rPh sb="0" eb="2">
      <t>セイヒン</t>
    </rPh>
    <rPh sb="2" eb="4">
      <t>セイゾウ</t>
    </rPh>
    <rPh sb="4" eb="6">
      <t>ゲンカ</t>
    </rPh>
    <phoneticPr fontId="1"/>
  </si>
  <si>
    <r>
      <t xml:space="preserve"> 年 分 所 得 税 青 色 申 告 決 算 書</t>
    </r>
    <r>
      <rPr>
        <sz val="18"/>
        <color indexed="58"/>
        <rFont val="ＭＳ Ｐ明朝"/>
        <family val="1"/>
        <charset val="128"/>
      </rPr>
      <t>　</t>
    </r>
    <r>
      <rPr>
        <sz val="18"/>
        <color indexed="58"/>
        <rFont val="ＭＳ Ｐ明朝"/>
        <family val="1"/>
        <charset val="128"/>
      </rPr>
      <t>(</t>
    </r>
    <r>
      <rPr>
        <sz val="18"/>
        <color indexed="14"/>
        <rFont val="ＭＳ Ｐ明朝"/>
        <family val="1"/>
        <charset val="128"/>
      </rPr>
      <t>一般用</t>
    </r>
    <r>
      <rPr>
        <sz val="18"/>
        <color indexed="58"/>
        <rFont val="ＭＳ Ｐ明朝"/>
        <family val="1"/>
        <charset val="128"/>
      </rPr>
      <t>)</t>
    </r>
    <rPh sb="26" eb="29">
      <t>イッパンヨウ</t>
    </rPh>
    <phoneticPr fontId="1"/>
  </si>
  <si>
    <t>3　このプログラムは、フリーソフトですが、寄付5００円を募っています。</t>
    <rPh sb="28" eb="29">
      <t>ツノ</t>
    </rPh>
    <phoneticPr fontId="56"/>
  </si>
  <si>
    <t>所在地</t>
    <rPh sb="0" eb="3">
      <t>ショザイチ</t>
    </rPh>
    <phoneticPr fontId="1"/>
  </si>
  <si>
    <t>事業所
所在地</t>
    <rPh sb="0" eb="3">
      <t>ジギョウショ</t>
    </rPh>
    <phoneticPr fontId="1"/>
  </si>
  <si>
    <t>円</t>
    <phoneticPr fontId="1"/>
  </si>
  <si>
    <t>(円)</t>
    <rPh sb="1" eb="2">
      <t>エン</t>
    </rPh>
    <phoneticPr fontId="1"/>
  </si>
  <si>
    <t>(円)</t>
    <phoneticPr fontId="1"/>
  </si>
  <si>
    <t>(円)</t>
    <phoneticPr fontId="1"/>
  </si>
  <si>
    <t>日至</t>
    <rPh sb="0" eb="1">
      <t>ニチ</t>
    </rPh>
    <rPh sb="1" eb="2">
      <t>シ</t>
    </rPh>
    <phoneticPr fontId="1"/>
  </si>
  <si>
    <t>給料賃金</t>
    <rPh sb="0" eb="2">
      <t>キュウリョウ</t>
    </rPh>
    <phoneticPr fontId="1"/>
  </si>
  <si>
    <t>所得税及び復興特別
所得税の源泉徴収税額</t>
    <rPh sb="0" eb="3">
      <t>ショトクゼイ</t>
    </rPh>
    <rPh sb="3" eb="4">
      <t>オヨ</t>
    </rPh>
    <rPh sb="5" eb="7">
      <t>フッコウ</t>
    </rPh>
    <rPh sb="7" eb="9">
      <t>トクベツ</t>
    </rPh>
    <rPh sb="10" eb="13">
      <t>ショトクゼイ</t>
    </rPh>
    <rPh sb="14" eb="16">
      <t>ゲンセン</t>
    </rPh>
    <rPh sb="16" eb="18">
      <t>チョウシュウ</t>
    </rPh>
    <rPh sb="18" eb="20">
      <t>ゼイガク</t>
    </rPh>
    <phoneticPr fontId="1"/>
  </si>
  <si>
    <t>所得税及び復興特別
所得税の源泉徴収税額</t>
    <phoneticPr fontId="1"/>
  </si>
  <si>
    <t>所得税及び復興特別
所得税の源泉徴収税額</t>
    <phoneticPr fontId="1"/>
  </si>
  <si>
    <t>(１ページの｢損益計算書｣の㊸欄の金額を書いてください。)</t>
    <rPh sb="7" eb="9">
      <t>ソンエキ</t>
    </rPh>
    <rPh sb="9" eb="12">
      <t>ケイサンショ</t>
    </rPh>
    <rPh sb="15" eb="16">
      <t>ラン</t>
    </rPh>
    <rPh sb="17" eb="19">
      <t>キンガク</t>
    </rPh>
    <rPh sb="20" eb="21">
      <t>カ</t>
    </rPh>
    <phoneticPr fontId="1"/>
  </si>
  <si>
    <t>)</t>
    <phoneticPr fontId="1"/>
  </si>
  <si>
    <t>金の繰入れの対象となる貸金の合計額</t>
    <rPh sb="0" eb="1">
      <t>キン</t>
    </rPh>
    <rPh sb="2" eb="4">
      <t>クリイ</t>
    </rPh>
    <rPh sb="6" eb="8">
      <t>タイショウ</t>
    </rPh>
    <rPh sb="11" eb="13">
      <t>カシキン</t>
    </rPh>
    <rPh sb="14" eb="16">
      <t>ゴウケイ</t>
    </rPh>
    <rPh sb="16" eb="17">
      <t>ガク</t>
    </rPh>
    <phoneticPr fontId="1"/>
  </si>
  <si>
    <t>本年分繰入限度額</t>
    <rPh sb="0" eb="2">
      <t>ホンネン</t>
    </rPh>
    <rPh sb="2" eb="3">
      <t>ブン</t>
    </rPh>
    <rPh sb="3" eb="5">
      <t>クリイレ</t>
    </rPh>
    <rPh sb="5" eb="7">
      <t>ゲンド</t>
    </rPh>
    <rPh sb="7" eb="8">
      <t>ガク</t>
    </rPh>
    <phoneticPr fontId="1"/>
  </si>
  <si>
    <t>繰 　入 　額</t>
    <rPh sb="0" eb="1">
      <t>クリ</t>
    </rPh>
    <rPh sb="3" eb="4">
      <t>ニュウ</t>
    </rPh>
    <rPh sb="6" eb="7">
      <t>ガク</t>
    </rPh>
    <phoneticPr fontId="1"/>
  </si>
  <si>
    <t>期   間</t>
    <rPh sb="0" eb="1">
      <t>キ</t>
    </rPh>
    <rPh sb="4" eb="5">
      <t>アイダ</t>
    </rPh>
    <phoneticPr fontId="1"/>
  </si>
  <si>
    <t>償却費合計</t>
    <rPh sb="0" eb="3">
      <t>ショウキャクヒ</t>
    </rPh>
    <rPh sb="3" eb="5">
      <t>ゴウケイ</t>
    </rPh>
    <phoneticPr fontId="1"/>
  </si>
  <si>
    <t>事業専</t>
    <rPh sb="0" eb="1">
      <t>ジ</t>
    </rPh>
    <rPh sb="1" eb="2">
      <t>ギョウ</t>
    </rPh>
    <rPh sb="2" eb="3">
      <t>セン</t>
    </rPh>
    <phoneticPr fontId="1"/>
  </si>
  <si>
    <t>用割合</t>
    <rPh sb="1" eb="3">
      <t>ワリアイ</t>
    </rPh>
    <phoneticPr fontId="1"/>
  </si>
  <si>
    <t>摘     　要</t>
    <rPh sb="0" eb="1">
      <t>テキ</t>
    </rPh>
    <rPh sb="7" eb="8">
      <t>ヨウ</t>
    </rPh>
    <phoneticPr fontId="1"/>
  </si>
  <si>
    <t>(注)　平成19年4月1日以後に取得した減価償却資産について定率法を採用する場合にのみ㋑欄のカッコ内に償却保証額を記入します。</t>
    <rPh sb="1" eb="2">
      <t>チュウ</t>
    </rPh>
    <rPh sb="4" eb="6">
      <t>ヘイセイ</t>
    </rPh>
    <rPh sb="8" eb="9">
      <t>ネン</t>
    </rPh>
    <rPh sb="10" eb="11">
      <t>ガツ</t>
    </rPh>
    <rPh sb="12" eb="13">
      <t>ニチ</t>
    </rPh>
    <rPh sb="13" eb="15">
      <t>イゴ</t>
    </rPh>
    <rPh sb="16" eb="18">
      <t>シュトク</t>
    </rPh>
    <rPh sb="20" eb="22">
      <t>ゲンカ</t>
    </rPh>
    <rPh sb="22" eb="24">
      <t>ショウキャク</t>
    </rPh>
    <rPh sb="24" eb="26">
      <t>シサン</t>
    </rPh>
    <rPh sb="30" eb="32">
      <t>テイリツ</t>
    </rPh>
    <rPh sb="32" eb="33">
      <t>ホウ</t>
    </rPh>
    <rPh sb="34" eb="36">
      <t>サイヨウ</t>
    </rPh>
    <rPh sb="38" eb="40">
      <t>バアイ</t>
    </rPh>
    <rPh sb="44" eb="45">
      <t>ラン</t>
    </rPh>
    <rPh sb="49" eb="50">
      <t>ナイ</t>
    </rPh>
    <rPh sb="51" eb="53">
      <t>ショウキャク</t>
    </rPh>
    <rPh sb="53" eb="55">
      <t>ホショウ</t>
    </rPh>
    <rPh sb="55" eb="56">
      <t>ガク</t>
    </rPh>
    <rPh sb="57" eb="59">
      <t>キニュウ</t>
    </rPh>
    <phoneticPr fontId="1"/>
  </si>
  <si>
    <t>○利子割引料の内訳(金融機関を除く)</t>
    <rPh sb="1" eb="3">
      <t>リシ</t>
    </rPh>
    <rPh sb="3" eb="6">
      <t>ワリビキリョウ</t>
    </rPh>
    <rPh sb="7" eb="9">
      <t>ウチワケ</t>
    </rPh>
    <rPh sb="10" eb="12">
      <t>キンユウ</t>
    </rPh>
    <rPh sb="12" eb="14">
      <t>キカン</t>
    </rPh>
    <rPh sb="15" eb="16">
      <t>ノゾ</t>
    </rPh>
    <phoneticPr fontId="1"/>
  </si>
  <si>
    <t>利子割引料</t>
    <rPh sb="2" eb="5">
      <t>ワリビキリョウ</t>
    </rPh>
    <phoneticPr fontId="1"/>
  </si>
  <si>
    <t>酬　等  の  金 額</t>
    <rPh sb="0" eb="1">
      <t>ホウシュウ</t>
    </rPh>
    <rPh sb="2" eb="3">
      <t>トウ</t>
    </rPh>
    <rPh sb="8" eb="11">
      <t>キンガク</t>
    </rPh>
    <phoneticPr fontId="1"/>
  </si>
  <si>
    <t>◎本年中における特殊事情</t>
    <rPh sb="1" eb="4">
      <t>ホンネンチュウ</t>
    </rPh>
    <rPh sb="8" eb="10">
      <t>トクシュ</t>
    </rPh>
    <rPh sb="10" eb="12">
      <t>ジジョウ</t>
    </rPh>
    <phoneticPr fontId="1"/>
  </si>
  <si>
    <t>経 費 算 入 額</t>
    <rPh sb="0" eb="1">
      <t>ヘ</t>
    </rPh>
    <rPh sb="2" eb="3">
      <t>ヒ</t>
    </rPh>
    <rPh sb="4" eb="5">
      <t>サン</t>
    </rPh>
    <rPh sb="6" eb="7">
      <t>ニュウ</t>
    </rPh>
    <rPh sb="8" eb="9">
      <t>ガク</t>
    </rPh>
    <phoneticPr fontId="1"/>
  </si>
  <si>
    <t>所得税及び復興特別
所得税の源泉徴収税額</t>
    <phoneticPr fontId="1"/>
  </si>
  <si>
    <t>科目</t>
    <rPh sb="0" eb="2">
      <t>カモク</t>
    </rPh>
    <phoneticPr fontId="1"/>
  </si>
  <si>
    <t>科目</t>
    <phoneticPr fontId="1"/>
  </si>
  <si>
    <t>金           額</t>
    <rPh sb="0" eb="1">
      <t>キン</t>
    </rPh>
    <rPh sb="12" eb="13">
      <t>ガク</t>
    </rPh>
    <phoneticPr fontId="1"/>
  </si>
  <si>
    <t>原 材 料 費</t>
    <rPh sb="0" eb="5">
      <t>ゲンザイリョウ</t>
    </rPh>
    <rPh sb="6" eb="7">
      <t>ヒ</t>
    </rPh>
    <phoneticPr fontId="1"/>
  </si>
  <si>
    <t>労      務      費</t>
    <rPh sb="0" eb="1">
      <t>ロウ</t>
    </rPh>
    <rPh sb="7" eb="8">
      <t>ム</t>
    </rPh>
    <rPh sb="14" eb="15">
      <t>ヒ</t>
    </rPh>
    <phoneticPr fontId="1"/>
  </si>
  <si>
    <t>総製造費(⑤+⑥+㉑)</t>
    <rPh sb="0" eb="1">
      <t>ソウ</t>
    </rPh>
    <rPh sb="1" eb="4">
      <t>セイゾウヒ</t>
    </rPh>
    <phoneticPr fontId="1"/>
  </si>
  <si>
    <t>期首半製品・仕掛品棚卸高</t>
    <rPh sb="0" eb="2">
      <t>キシュ</t>
    </rPh>
    <rPh sb="2" eb="5">
      <t>ハンセイヒン</t>
    </rPh>
    <rPh sb="6" eb="8">
      <t>シカカリ</t>
    </rPh>
    <rPh sb="8" eb="9">
      <t>ヒン</t>
    </rPh>
    <rPh sb="9" eb="11">
      <t>タナオロシ</t>
    </rPh>
    <rPh sb="11" eb="12">
      <t>ダカ</t>
    </rPh>
    <phoneticPr fontId="1"/>
  </si>
  <si>
    <t>期末半製品・仕掛品棚卸高</t>
    <rPh sb="0" eb="2">
      <t>キマツ</t>
    </rPh>
    <phoneticPr fontId="1"/>
  </si>
  <si>
    <t>小          計 (㉒＋㉓)</t>
    <rPh sb="0" eb="1">
      <t>ショウ</t>
    </rPh>
    <rPh sb="11" eb="12">
      <t>ケイ</t>
    </rPh>
    <phoneticPr fontId="1"/>
  </si>
  <si>
    <t>(注)　｢元入金｣は、｢期首の資産の総額｣から｢期首の負債の総額｣を差し引いて計算します。</t>
    <rPh sb="1" eb="2">
      <t>チュウ</t>
    </rPh>
    <rPh sb="5" eb="7">
      <t>モトイ</t>
    </rPh>
    <rPh sb="7" eb="8">
      <t>キン</t>
    </rPh>
    <rPh sb="12" eb="14">
      <t>キシュ</t>
    </rPh>
    <rPh sb="15" eb="17">
      <t>シサン</t>
    </rPh>
    <rPh sb="18" eb="20">
      <t>ソウガク</t>
    </rPh>
    <rPh sb="24" eb="26">
      <t>キシュ</t>
    </rPh>
    <rPh sb="27" eb="29">
      <t>フサイ</t>
    </rPh>
    <rPh sb="30" eb="32">
      <t>ソウガク</t>
    </rPh>
    <rPh sb="34" eb="37">
      <t>サシヒ</t>
    </rPh>
    <rPh sb="39" eb="41">
      <t>ケイサン</t>
    </rPh>
    <phoneticPr fontId="1"/>
  </si>
  <si>
    <t>(注)　㉖欄の金額は、1ページの｢損益計算書｣の③欄に移記してください。</t>
    <rPh sb="5" eb="6">
      <t>ラン</t>
    </rPh>
    <rPh sb="7" eb="9">
      <t>キンガク</t>
    </rPh>
    <rPh sb="17" eb="19">
      <t>ソンエキ</t>
    </rPh>
    <rPh sb="19" eb="22">
      <t>ケイサンショ</t>
    </rPh>
    <rPh sb="25" eb="26">
      <t>ラン</t>
    </rPh>
    <rPh sb="27" eb="28">
      <t>イ</t>
    </rPh>
    <rPh sb="28" eb="29">
      <t>キ</t>
    </rPh>
    <phoneticPr fontId="1"/>
  </si>
  <si>
    <t>㉒</t>
    <phoneticPr fontId="1"/>
  </si>
  <si>
    <t>㉕</t>
    <phoneticPr fontId="1"/>
  </si>
  <si>
    <t>貸借対照表</t>
    <rPh sb="0" eb="1">
      <t>カシ</t>
    </rPh>
    <rPh sb="1" eb="2">
      <t>シャク</t>
    </rPh>
    <rPh sb="2" eb="3">
      <t>タイ</t>
    </rPh>
    <rPh sb="3" eb="4">
      <t>アキラ</t>
    </rPh>
    <rPh sb="4" eb="5">
      <t>ヒョウ</t>
    </rPh>
    <phoneticPr fontId="1"/>
  </si>
  <si>
    <t>(｢個別評価による貸倒引当金に関する明細書｣の⑮欄の金額を書いてください。)</t>
    <rPh sb="2" eb="4">
      <t>コベツ</t>
    </rPh>
    <rPh sb="4" eb="6">
      <t>ヒョウカ</t>
    </rPh>
    <rPh sb="9" eb="11">
      <t>カシダオ</t>
    </rPh>
    <rPh sb="11" eb="13">
      <t>ヒキアテ</t>
    </rPh>
    <rPh sb="13" eb="14">
      <t>キン</t>
    </rPh>
    <rPh sb="15" eb="16">
      <t>カン</t>
    </rPh>
    <rPh sb="18" eb="21">
      <t>メイサイショ</t>
    </rPh>
    <rPh sb="24" eb="25">
      <t>ラン</t>
    </rPh>
    <rPh sb="26" eb="28">
      <t>キンガク</t>
    </rPh>
    <rPh sb="29" eb="30">
      <t>カ</t>
    </rPh>
    <phoneticPr fontId="1"/>
  </si>
  <si>
    <t>年 齢</t>
    <rPh sb="0" eb="1">
      <t>ネン</t>
    </rPh>
    <rPh sb="2" eb="3">
      <t>トシ</t>
    </rPh>
    <phoneticPr fontId="1"/>
  </si>
  <si>
    <t>続 柄</t>
    <rPh sb="0" eb="1">
      <t>ゾク</t>
    </rPh>
    <rPh sb="2" eb="3">
      <t>エ</t>
    </rPh>
    <phoneticPr fontId="1"/>
  </si>
  <si>
    <t>従 事</t>
    <rPh sb="0" eb="1">
      <t>ジュウ</t>
    </rPh>
    <rPh sb="2" eb="3">
      <t>コト</t>
    </rPh>
    <phoneticPr fontId="1"/>
  </si>
  <si>
    <t>月 数</t>
    <rPh sb="0" eb="1">
      <t>ゲツ</t>
    </rPh>
    <rPh sb="2" eb="3">
      <t>スウ</t>
    </rPh>
    <phoneticPr fontId="1"/>
  </si>
  <si>
    <t>述べ従
事月数</t>
    <rPh sb="4" eb="5">
      <t>ジュウジ</t>
    </rPh>
    <rPh sb="5" eb="6">
      <t>ゲツ</t>
    </rPh>
    <rPh sb="6" eb="7">
      <t>スウ</t>
    </rPh>
    <phoneticPr fontId="1"/>
  </si>
  <si>
    <t>償 却</t>
    <rPh sb="0" eb="1">
      <t>ショウ</t>
    </rPh>
    <rPh sb="2" eb="3">
      <t>キャク</t>
    </rPh>
    <phoneticPr fontId="1"/>
  </si>
  <si>
    <t>方 法</t>
    <rPh sb="0" eb="1">
      <t>カタ</t>
    </rPh>
    <rPh sb="2" eb="3">
      <t>ホウ</t>
    </rPh>
    <phoneticPr fontId="1"/>
  </si>
  <si>
    <t>耐 用</t>
    <rPh sb="0" eb="1">
      <t>タイ</t>
    </rPh>
    <rPh sb="2" eb="3">
      <t>ヨウ</t>
    </rPh>
    <phoneticPr fontId="1"/>
  </si>
  <si>
    <t>年 数</t>
    <rPh sb="0" eb="1">
      <t>ネン</t>
    </rPh>
    <rPh sb="2" eb="3">
      <t>スウ</t>
    </rPh>
    <phoneticPr fontId="1"/>
  </si>
  <si>
    <t>改定償却率</t>
    <phoneticPr fontId="1"/>
  </si>
  <si>
    <t>償却率
又は</t>
    <rPh sb="0" eb="2">
      <t>ショウキャク</t>
    </rPh>
    <rPh sb="2" eb="3">
      <t>リツ</t>
    </rPh>
    <rPh sb="4" eb="5">
      <t>マタ</t>
    </rPh>
    <phoneticPr fontId="1"/>
  </si>
  <si>
    <t>㋑</t>
    <phoneticPr fontId="1"/>
  </si>
  <si>
    <t>㋺</t>
    <phoneticPr fontId="1"/>
  </si>
  <si>
    <t>㋭</t>
    <phoneticPr fontId="1"/>
  </si>
  <si>
    <t>㋬</t>
    <phoneticPr fontId="1"/>
  </si>
  <si>
    <t>㋣</t>
    <phoneticPr fontId="1"/>
  </si>
  <si>
    <t>㋷</t>
    <phoneticPr fontId="1"/>
  </si>
  <si>
    <t>㋦</t>
    <phoneticPr fontId="1"/>
  </si>
  <si>
    <t>(㋺×㋩×㊁)</t>
    <phoneticPr fontId="1"/>
  </si>
  <si>
    <t>(㋣×㋠)</t>
    <phoneticPr fontId="1"/>
  </si>
  <si>
    <t>　㋩</t>
    <phoneticPr fontId="1"/>
  </si>
  <si>
    <t>　㊁</t>
    <phoneticPr fontId="1"/>
  </si>
  <si>
    <t>　㋠</t>
    <phoneticPr fontId="1"/>
  </si>
  <si>
    <t>令和</t>
    <rPh sb="0" eb="1">
      <t>レイ</t>
    </rPh>
    <rPh sb="1" eb="2">
      <t>ワ</t>
    </rPh>
    <phoneticPr fontId="1"/>
  </si>
  <si>
    <t>0</t>
    <phoneticPr fontId="1"/>
  </si>
  <si>
    <t>(令和</t>
    <rPh sb="1" eb="2">
      <t>レイ</t>
    </rPh>
    <rPh sb="2" eb="3">
      <t>ワ</t>
    </rPh>
    <phoneticPr fontId="1"/>
  </si>
  <si>
    <t>製造原価の計算</t>
    <rPh sb="0" eb="2">
      <t>セイゾウ</t>
    </rPh>
    <rPh sb="2" eb="4">
      <t>ゲンカ</t>
    </rPh>
    <rPh sb="5" eb="7">
      <t>ケイサン</t>
    </rPh>
    <phoneticPr fontId="1"/>
  </si>
  <si>
    <t>(原価計算を行っていない人は、記入する必要はありません。)</t>
    <rPh sb="1" eb="3">
      <t>ゲンカ</t>
    </rPh>
    <rPh sb="3" eb="5">
      <t>ケイサン</t>
    </rPh>
    <rPh sb="6" eb="7">
      <t>オコナ</t>
    </rPh>
    <rPh sb="12" eb="13">
      <t>ヒト</t>
    </rPh>
    <rPh sb="15" eb="17">
      <t>キニュウ</t>
    </rPh>
    <rPh sb="19" eb="21">
      <t>ヒツヨウ</t>
    </rPh>
    <phoneticPr fontId="1"/>
  </si>
  <si>
    <t>〃　シャッター分</t>
    <rPh sb="7" eb="8">
      <t>ブン</t>
    </rPh>
    <phoneticPr fontId="1"/>
  </si>
  <si>
    <t>期首商品(製品)
棚卸高</t>
    <rPh sb="9" eb="11">
      <t>タナオロシ</t>
    </rPh>
    <rPh sb="11" eb="12">
      <t>ダカ</t>
    </rPh>
    <phoneticPr fontId="1"/>
  </si>
  <si>
    <t>製品製
造原価</t>
    <rPh sb="0" eb="2">
      <t>セイヒン</t>
    </rPh>
    <rPh sb="2" eb="3">
      <t>セイ</t>
    </rPh>
    <rPh sb="4" eb="5">
      <t>ヅクリ</t>
    </rPh>
    <rPh sb="5" eb="7">
      <t>ゲンカ</t>
    </rPh>
    <phoneticPr fontId="1"/>
  </si>
  <si>
    <t>期末商品(製品)
棚卸高</t>
    <rPh sb="9" eb="10">
      <t>ダナ</t>
    </rPh>
    <rPh sb="10" eb="11">
      <t>オロシ</t>
    </rPh>
    <rPh sb="11" eb="12">
      <t>ダカ</t>
    </rPh>
    <phoneticPr fontId="1"/>
  </si>
  <si>
    <r>
      <t xml:space="preserve">差     引     金     額
</t>
    </r>
    <r>
      <rPr>
        <sz val="10"/>
        <color indexed="14"/>
        <rFont val="ＭＳ Ｐ明朝"/>
        <family val="1"/>
        <charset val="128"/>
      </rPr>
      <t>(①－⑥)</t>
    </r>
    <phoneticPr fontId="1"/>
  </si>
  <si>
    <t>事務所
所在地</t>
    <rPh sb="0" eb="2">
      <t>ジム</t>
    </rPh>
    <rPh sb="2" eb="3">
      <t>ショ</t>
    </rPh>
    <rPh sb="4" eb="7">
      <t>ショザイチ</t>
    </rPh>
    <phoneticPr fontId="1"/>
  </si>
  <si>
    <t>氏  名
(名称)</t>
    <rPh sb="0" eb="4">
      <t>シメイ</t>
    </rPh>
    <rPh sb="6" eb="8">
      <t>メイショウ</t>
    </rPh>
    <phoneticPr fontId="1"/>
  </si>
  <si>
    <t>上記以外</t>
    <phoneticPr fontId="1"/>
  </si>
  <si>
    <t>この計算に当たっては、｢決算の手引き｣の
｢貸倒引当金｣の項を読んでください。</t>
    <rPh sb="2" eb="4">
      <t>ケイサン</t>
    </rPh>
    <rPh sb="5" eb="6">
      <t>ア</t>
    </rPh>
    <rPh sb="12" eb="14">
      <t>ケッサン</t>
    </rPh>
    <rPh sb="15" eb="17">
      <t>テビ</t>
    </rPh>
    <phoneticPr fontId="1"/>
  </si>
  <si>
    <t>円</t>
    <rPh sb="0" eb="1">
      <t>エン</t>
    </rPh>
    <phoneticPr fontId="1"/>
  </si>
  <si>
    <t>うち軽減</t>
  </si>
  <si>
    <t>うち軽減</t>
    <rPh sb="2" eb="4">
      <t>ケイゲン</t>
    </rPh>
    <phoneticPr fontId="1"/>
  </si>
  <si>
    <t>税率対象</t>
  </si>
  <si>
    <t>税率対象</t>
    <rPh sb="0" eb="2">
      <t>ゼイリツ</t>
    </rPh>
    <rPh sb="2" eb="4">
      <t>タイショウ</t>
    </rPh>
    <phoneticPr fontId="1"/>
  </si>
  <si>
    <t>家   事
消費等</t>
    <rPh sb="6" eb="8">
      <t>ショウヒ</t>
    </rPh>
    <rPh sb="8" eb="9">
      <t>トウ</t>
    </rPh>
    <phoneticPr fontId="1"/>
  </si>
  <si>
    <t>うち</t>
    <phoneticPr fontId="1"/>
  </si>
  <si>
    <t>円</t>
    <phoneticPr fontId="1"/>
  </si>
  <si>
    <t>円</t>
    <phoneticPr fontId="1"/>
  </si>
  <si>
    <t>円</t>
    <phoneticPr fontId="1"/>
  </si>
  <si>
    <t xml:space="preserve">円 </t>
    <rPh sb="0" eb="1">
      <t>エン</t>
    </rPh>
    <phoneticPr fontId="1"/>
  </si>
  <si>
    <t>この計算に当たっては、｢決算の手引き｣の
｢貸倒引当金｣の項を読んでください。</t>
    <phoneticPr fontId="1"/>
  </si>
  <si>
    <r>
      <t>○貸倒引当金繰入額の計算</t>
    </r>
    <r>
      <rPr>
        <sz val="14"/>
        <rFont val="ＭＳ Ｐ明朝"/>
        <family val="1"/>
        <charset val="128"/>
      </rPr>
      <t>(</t>
    </r>
    <rPh sb="1" eb="3">
      <t>カシダオ</t>
    </rPh>
    <rPh sb="3" eb="5">
      <t>ヒキアテ</t>
    </rPh>
    <rPh sb="5" eb="6">
      <t>キン</t>
    </rPh>
    <rPh sb="6" eb="8">
      <t>クリイレ</t>
    </rPh>
    <rPh sb="8" eb="9">
      <t>ガク</t>
    </rPh>
    <rPh sb="10" eb="12">
      <t>ケイサン</t>
    </rPh>
    <phoneticPr fontId="1"/>
  </si>
  <si>
    <t>(② × 5.5％  (金融業は3.3％) )</t>
    <rPh sb="12" eb="15">
      <t>キンユウギョウ</t>
    </rPh>
    <phoneticPr fontId="1"/>
  </si>
  <si>
    <t>(① ＋ ④)</t>
    <phoneticPr fontId="1"/>
  </si>
  <si>
    <t>⦿
65
万
円
の
青
色
申
告
特
別
控
除
を
受
け
て
い
る
人
は
必
ず
記
入
し
て
く
だ
さ
い
。
そ
れ
以
外
の
人
で
も
分
か
る
箇
所
は
で
き
る
だ
け
記
入
し
て
く
だ
さ
い
。</t>
    <rPh sb="5" eb="6">
      <t>マン</t>
    </rPh>
    <rPh sb="7" eb="8">
      <t>エン</t>
    </rPh>
    <rPh sb="11" eb="12">
      <t>アオ</t>
    </rPh>
    <rPh sb="13" eb="14">
      <t>イロ</t>
    </rPh>
    <rPh sb="19" eb="20">
      <t>トッ</t>
    </rPh>
    <rPh sb="21" eb="22">
      <t>ワカレル</t>
    </rPh>
    <rPh sb="23" eb="24">
      <t>ビカエル</t>
    </rPh>
    <rPh sb="25" eb="26">
      <t>ヨケル</t>
    </rPh>
    <rPh sb="29" eb="30">
      <t>ウ</t>
    </rPh>
    <rPh sb="39" eb="40">
      <t>ヒト</t>
    </rPh>
    <rPh sb="43" eb="44">
      <t>カナラ</t>
    </rPh>
    <rPh sb="47" eb="48">
      <t>シルシ</t>
    </rPh>
    <rPh sb="49" eb="50">
      <t>ニュウ</t>
    </rPh>
    <rPh sb="69" eb="70">
      <t>イ</t>
    </rPh>
    <rPh sb="71" eb="72">
      <t>ガイ</t>
    </rPh>
    <rPh sb="75" eb="76">
      <t>ヒト</t>
    </rPh>
    <rPh sb="81" eb="82">
      <t>ワ</t>
    </rPh>
    <phoneticPr fontId="1"/>
  </si>
  <si>
    <t>負債・資本の部</t>
    <rPh sb="0" eb="2">
      <t>フサイ</t>
    </rPh>
    <rPh sb="3" eb="5">
      <t>シホン</t>
    </rPh>
    <rPh sb="6" eb="7">
      <t>ブ</t>
    </rPh>
    <phoneticPr fontId="1"/>
  </si>
  <si>
    <t>資産の部</t>
    <rPh sb="0" eb="2">
      <t>シサン</t>
    </rPh>
    <rPh sb="3" eb="4">
      <t>ブ</t>
    </rPh>
    <phoneticPr fontId="1"/>
  </si>
  <si>
    <t>ンで書いてください。</t>
    <phoneticPr fontId="1"/>
  </si>
  <si>
    <r>
      <t>この青色申告決算書は機械で読
み取りますので、</t>
    </r>
    <r>
      <rPr>
        <b/>
        <sz val="13"/>
        <color indexed="14"/>
        <rFont val="ＭＳ Ｐゴシック"/>
        <family val="3"/>
        <charset val="128"/>
      </rPr>
      <t>黒のボールペ</t>
    </r>
    <rPh sb="2" eb="4">
      <t>アオイロ</t>
    </rPh>
    <rPh sb="4" eb="6">
      <t>シンコク</t>
    </rPh>
    <rPh sb="6" eb="9">
      <t>ケッサンショ</t>
    </rPh>
    <rPh sb="10" eb="12">
      <t>キカイ</t>
    </rPh>
    <rPh sb="13" eb="14">
      <t>ヨ</t>
    </rPh>
    <rPh sb="16" eb="17">
      <t>ト</t>
    </rPh>
    <rPh sb="23" eb="24">
      <t>クロ</t>
    </rPh>
    <phoneticPr fontId="1"/>
  </si>
  <si>
    <t>整理
番号</t>
    <rPh sb="0" eb="2">
      <t>セイリ</t>
    </rPh>
    <rPh sb="3" eb="5">
      <t>バンゴウ</t>
    </rPh>
    <phoneticPr fontId="1"/>
  </si>
  <si>
    <t>65万円又は55万円</t>
    <rPh sb="3" eb="4">
      <t>エン</t>
    </rPh>
    <rPh sb="4" eb="5">
      <t>マタ</t>
    </rPh>
    <rPh sb="8" eb="10">
      <t>マンエン</t>
    </rPh>
    <phoneticPr fontId="1"/>
  </si>
  <si>
    <t>の青色申告特別控</t>
    <rPh sb="1" eb="3">
      <t>アオイロ</t>
    </rPh>
    <rPh sb="3" eb="5">
      <t>シンコク</t>
    </rPh>
    <rPh sb="5" eb="7">
      <t>トクベツ</t>
    </rPh>
    <rPh sb="7" eb="8">
      <t>ヒカエ</t>
    </rPh>
    <phoneticPr fontId="1"/>
  </si>
  <si>
    <t>除を受ける場合</t>
    <rPh sb="2" eb="3">
      <t>ウ</t>
    </rPh>
    <rPh sb="5" eb="7">
      <t>バアイ</t>
    </rPh>
    <phoneticPr fontId="1"/>
  </si>
  <si>
    <t>｢65万円又は55万円－⑧｣と⑦の</t>
    <rPh sb="3" eb="5">
      <t>マンエン</t>
    </rPh>
    <rPh sb="5" eb="6">
      <t>マタ</t>
    </rPh>
    <rPh sb="9" eb="11">
      <t>マンエン</t>
    </rPh>
    <phoneticPr fontId="1"/>
  </si>
  <si>
    <t>特別控除の選択データ</t>
    <rPh sb="0" eb="2">
      <t>トクベツ</t>
    </rPh>
    <rPh sb="2" eb="4">
      <t>コウジョ</t>
    </rPh>
    <rPh sb="5" eb="7">
      <t>センタク</t>
    </rPh>
    <phoneticPr fontId="1"/>
  </si>
  <si>
    <t>いずれか選択して下さい。</t>
    <rPh sb="4" eb="6">
      <t>センタク</t>
    </rPh>
    <rPh sb="8" eb="9">
      <t>クダ</t>
    </rPh>
    <phoneticPr fontId="1"/>
  </si>
  <si>
    <t>←</t>
    <phoneticPr fontId="1"/>
  </si>
  <si>
    <t xml:space="preserve"> 65万円又は55万円と⑥のいずれか少ない方の金額</t>
    <rPh sb="3" eb="5">
      <t>マンエン</t>
    </rPh>
    <rPh sb="5" eb="6">
      <t>マタ</t>
    </rPh>
    <rPh sb="9" eb="11">
      <t>マンエン</t>
    </rPh>
    <rPh sb="18" eb="19">
      <t>スク</t>
    </rPh>
    <rPh sb="21" eb="22">
      <t>ホウ</t>
    </rPh>
    <rPh sb="23" eb="25">
      <t>キンガク</t>
    </rPh>
    <phoneticPr fontId="1"/>
  </si>
  <si>
    <t>の青色申告特別控</t>
    <rPh sb="3" eb="5">
      <t>シンコク</t>
    </rPh>
    <rPh sb="5" eb="7">
      <t>トクベツ</t>
    </rPh>
    <rPh sb="7" eb="8">
      <t>ヒカエ</t>
    </rPh>
    <phoneticPr fontId="1"/>
  </si>
  <si>
    <t>65万円又は55万円と⑥のいずれか少ない方の金額</t>
    <rPh sb="2" eb="4">
      <t>マンエン</t>
    </rPh>
    <rPh sb="4" eb="5">
      <t>マタ</t>
    </rPh>
    <rPh sb="8" eb="10">
      <t>マンエン</t>
    </rPh>
    <rPh sb="17" eb="18">
      <t>スク</t>
    </rPh>
    <rPh sb="20" eb="21">
      <t>ホウ</t>
    </rPh>
    <rPh sb="22" eb="24">
      <t>キンガク</t>
    </rPh>
    <phoneticPr fontId="1"/>
  </si>
  <si>
    <t>加   入</t>
    <rPh sb="0" eb="1">
      <t>カ</t>
    </rPh>
    <rPh sb="4" eb="5">
      <t>ニュウ</t>
    </rPh>
    <phoneticPr fontId="1"/>
  </si>
  <si>
    <t>電   話</t>
    <rPh sb="0" eb="1">
      <t>デン</t>
    </rPh>
    <rPh sb="4" eb="5">
      <t>ハナシ</t>
    </rPh>
    <phoneticPr fontId="1"/>
  </si>
  <si>
    <t>番   号</t>
    <rPh sb="0" eb="1">
      <t>バン</t>
    </rPh>
    <rPh sb="4" eb="5">
      <t>ゴウ</t>
    </rPh>
    <phoneticPr fontId="1"/>
  </si>
  <si>
    <r>
      <t xml:space="preserve">青色申告特別控除前の所得金額
</t>
    </r>
    <r>
      <rPr>
        <sz val="8"/>
        <color indexed="14"/>
        <rFont val="ＭＳ Ｐ明朝"/>
        <family val="1"/>
        <charset val="128"/>
      </rPr>
      <t>(㉝+㊲-㊷)</t>
    </r>
    <phoneticPr fontId="1"/>
  </si>
  <si>
    <r>
      <rPr>
        <sz val="12"/>
        <color indexed="17"/>
        <rFont val="ＭＳ Ｐ明朝"/>
        <family val="1"/>
        <charset val="128"/>
      </rPr>
      <t>個別評価による本年分繰入額</t>
    </r>
    <r>
      <rPr>
        <sz val="9"/>
        <color indexed="17"/>
        <rFont val="ＭＳ Ｐ明朝"/>
        <family val="1"/>
        <charset val="128"/>
      </rPr>
      <t xml:space="preserve">
</t>
    </r>
    <r>
      <rPr>
        <sz val="6"/>
        <color indexed="17"/>
        <rFont val="ＭＳ Ｐ明朝"/>
        <family val="1"/>
        <charset val="128"/>
      </rPr>
      <t>(｢個別評価による貸倒引当金に関する明細書｣の⑤欄の金額を書いてください。)</t>
    </r>
    <rPh sb="11" eb="12">
      <t>ニュウ</t>
    </rPh>
    <rPh sb="16" eb="18">
      <t>コベツ</t>
    </rPh>
    <rPh sb="18" eb="20">
      <t>ヒョウカ</t>
    </rPh>
    <rPh sb="23" eb="25">
      <t>カシダオ</t>
    </rPh>
    <rPh sb="25" eb="27">
      <t>ヒキアテ</t>
    </rPh>
    <rPh sb="27" eb="28">
      <t>キン</t>
    </rPh>
    <rPh sb="29" eb="30">
      <t>カン</t>
    </rPh>
    <rPh sb="32" eb="35">
      <t>メイサイショ</t>
    </rPh>
    <rPh sb="38" eb="39">
      <t>ラン</t>
    </rPh>
    <rPh sb="40" eb="42">
      <t>キンガク</t>
    </rPh>
    <rPh sb="43" eb="44">
      <t>カ</t>
    </rPh>
    <phoneticPr fontId="1"/>
  </si>
  <si>
    <t>(㋭＋㋬)</t>
    <phoneticPr fontId="1"/>
  </si>
  <si>
    <t>切手での支払も可能です。</t>
    <phoneticPr fontId="56"/>
  </si>
  <si>
    <t>切手の場合も、メールをお願いいたします。</t>
    <rPh sb="0" eb="2">
      <t>キッテ</t>
    </rPh>
    <rPh sb="3" eb="5">
      <t>バアイ</t>
    </rPh>
    <rPh sb="12" eb="13">
      <t>ネガ</t>
    </rPh>
    <phoneticPr fontId="56"/>
  </si>
  <si>
    <t>控用</t>
    <rPh sb="0" eb="1">
      <t>ヒカエ</t>
    </rPh>
    <rPh sb="1" eb="2">
      <t>ヨウ</t>
    </rPh>
    <phoneticPr fontId="1"/>
  </si>
  <si>
    <t>控 用</t>
    <rPh sb="0" eb="1">
      <t>ヒカエ</t>
    </rPh>
    <rPh sb="2" eb="3">
      <t>ヨウ</t>
    </rPh>
    <phoneticPr fontId="1"/>
  </si>
  <si>
    <t>照明設備</t>
    <rPh sb="0" eb="2">
      <t>ショウメイ</t>
    </rPh>
    <rPh sb="2" eb="4">
      <t>セツビ</t>
    </rPh>
    <phoneticPr fontId="1"/>
  </si>
  <si>
    <t>06</t>
    <phoneticPr fontId="1"/>
  </si>
  <si>
    <t>〇売上(収入)金額の明細</t>
    <rPh sb="1" eb="3">
      <t>ウリアゲ</t>
    </rPh>
    <rPh sb="4" eb="6">
      <t>シュウニュウ</t>
    </rPh>
    <rPh sb="7" eb="9">
      <t>キンガク</t>
    </rPh>
    <rPh sb="10" eb="12">
      <t>メイサイ</t>
    </rPh>
    <phoneticPr fontId="1"/>
  </si>
  <si>
    <t>※登録番号を記載する場合には、先頭に「Ｔ」を付けたうえで13桁の数字を記入してください。</t>
    <phoneticPr fontId="1"/>
  </si>
  <si>
    <t>売上先名</t>
    <rPh sb="0" eb="2">
      <t>ウリアゲ</t>
    </rPh>
    <rPh sb="2" eb="3">
      <t>サキ</t>
    </rPh>
    <rPh sb="3" eb="4">
      <t>メイ</t>
    </rPh>
    <phoneticPr fontId="1"/>
  </si>
  <si>
    <t>登録番号 (法人番号)  (※)</t>
    <rPh sb="0" eb="4">
      <t>トウロクバンゴウ</t>
    </rPh>
    <rPh sb="6" eb="8">
      <t>ホウジン</t>
    </rPh>
    <rPh sb="8" eb="10">
      <t>バンゴウ</t>
    </rPh>
    <phoneticPr fontId="1"/>
  </si>
  <si>
    <t>売上 (収入) 金額</t>
    <rPh sb="0" eb="2">
      <t>ウリアゲ</t>
    </rPh>
    <rPh sb="4" eb="6">
      <t>シュウニュウ</t>
    </rPh>
    <rPh sb="8" eb="10">
      <t>キンガク</t>
    </rPh>
    <phoneticPr fontId="1"/>
  </si>
  <si>
    <t>上記以外の売上先の計(雑収入を含む)</t>
    <rPh sb="0" eb="2">
      <t>ジョウキ</t>
    </rPh>
    <rPh sb="2" eb="4">
      <t>イガイ</t>
    </rPh>
    <rPh sb="5" eb="8">
      <t>ウリアゲサキ</t>
    </rPh>
    <rPh sb="9" eb="10">
      <t>ケイ</t>
    </rPh>
    <rPh sb="11" eb="14">
      <t>ザッシュウニュウ</t>
    </rPh>
    <rPh sb="15" eb="16">
      <t>フク</t>
    </rPh>
    <phoneticPr fontId="1"/>
  </si>
  <si>
    <t>〇仕入金額の明細</t>
    <rPh sb="1" eb="3">
      <t>シイレ</t>
    </rPh>
    <rPh sb="3" eb="5">
      <t>キンガク</t>
    </rPh>
    <rPh sb="6" eb="8">
      <t>メイサイ</t>
    </rPh>
    <phoneticPr fontId="1"/>
  </si>
  <si>
    <t>仕入先名</t>
    <rPh sb="0" eb="2">
      <t>シイ</t>
    </rPh>
    <rPh sb="2" eb="3">
      <t>サキ</t>
    </rPh>
    <rPh sb="3" eb="4">
      <t>メイ</t>
    </rPh>
    <phoneticPr fontId="1"/>
  </si>
  <si>
    <t>仕入金額</t>
    <rPh sb="0" eb="2">
      <t>シイレ</t>
    </rPh>
    <rPh sb="2" eb="4">
      <t>キンガク</t>
    </rPh>
    <phoneticPr fontId="1"/>
  </si>
  <si>
    <t>上記以外の売上先の計</t>
    <rPh sb="0" eb="2">
      <t>ジョウキ</t>
    </rPh>
    <rPh sb="2" eb="4">
      <t>イガイ</t>
    </rPh>
    <rPh sb="5" eb="7">
      <t>ウリアゲ</t>
    </rPh>
    <rPh sb="7" eb="8">
      <t>サキ</t>
    </rPh>
    <rPh sb="8" eb="9">
      <t>ケイ</t>
    </rPh>
    <phoneticPr fontId="1"/>
  </si>
  <si>
    <t>支払先の住所・氏名</t>
    <rPh sb="0" eb="2">
      <t>シハライ</t>
    </rPh>
    <rPh sb="2" eb="3">
      <t>サキ</t>
    </rPh>
    <rPh sb="4" eb="6">
      <t>ジュウショ</t>
    </rPh>
    <rPh sb="7" eb="9">
      <t>シメイ</t>
    </rPh>
    <phoneticPr fontId="1"/>
  </si>
  <si>
    <t>T1234567890123</t>
    <phoneticPr fontId="1"/>
  </si>
  <si>
    <t>和歌山商会</t>
    <rPh sb="0" eb="3">
      <t>ワカヤマ</t>
    </rPh>
    <rPh sb="3" eb="5">
      <t>ショウカイ</t>
    </rPh>
    <phoneticPr fontId="1"/>
  </si>
  <si>
    <t>和歌山市</t>
    <rPh sb="0" eb="4">
      <t>ワカヤマシ</t>
    </rPh>
    <phoneticPr fontId="1"/>
  </si>
  <si>
    <t>(令和五年分以降用)</t>
    <rPh sb="1" eb="2">
      <t>レイ</t>
    </rPh>
    <rPh sb="2" eb="3">
      <t>ワ</t>
    </rPh>
    <rPh sb="3" eb="4">
      <t>5</t>
    </rPh>
    <phoneticPr fontId="1"/>
  </si>
  <si>
    <t>○地代家賃の内訳</t>
    <rPh sb="1" eb="3">
      <t>チダイ</t>
    </rPh>
    <rPh sb="3" eb="5">
      <t>ヤチン</t>
    </rPh>
    <rPh sb="6" eb="8">
      <t>ウチワケ</t>
    </rPh>
    <phoneticPr fontId="1"/>
  </si>
  <si>
    <t>支払先の住所・氏名</t>
    <rPh sb="0" eb="3">
      <t>シハライサキ</t>
    </rPh>
    <rPh sb="4" eb="6">
      <t>ジュウショ</t>
    </rPh>
    <rPh sb="7" eb="9">
      <t>シメイ</t>
    </rPh>
    <phoneticPr fontId="1"/>
  </si>
  <si>
    <t>賃借物件</t>
    <rPh sb="0" eb="2">
      <t>チンシャク</t>
    </rPh>
    <rPh sb="2" eb="4">
      <t>ブッケン</t>
    </rPh>
    <phoneticPr fontId="1"/>
  </si>
  <si>
    <t>本年中の賃借
料・権利金等</t>
    <rPh sb="0" eb="3">
      <t>ホンネンチュウ</t>
    </rPh>
    <rPh sb="4" eb="6">
      <t>チンシャク</t>
    </rPh>
    <rPh sb="7" eb="8">
      <t>リョウ</t>
    </rPh>
    <rPh sb="9" eb="12">
      <t>ケンリキン</t>
    </rPh>
    <rPh sb="12" eb="13">
      <t>トウ</t>
    </rPh>
    <phoneticPr fontId="1"/>
  </si>
  <si>
    <t>給料</t>
    <rPh sb="0" eb="1">
      <t>キュウ</t>
    </rPh>
    <rPh sb="1" eb="2">
      <t>リョウ</t>
    </rPh>
    <phoneticPr fontId="1"/>
  </si>
  <si>
    <t>賞与</t>
    <rPh sb="0" eb="2">
      <t>ショウヨ</t>
    </rPh>
    <phoneticPr fontId="1"/>
  </si>
  <si>
    <t>合計</t>
    <rPh sb="0" eb="2">
      <t>ゴウケイ</t>
    </rPh>
    <phoneticPr fontId="1"/>
  </si>
  <si>
    <t>大阪市</t>
    <rPh sb="0" eb="3">
      <t>オオサカシ</t>
    </rPh>
    <phoneticPr fontId="1"/>
  </si>
  <si>
    <t>○地代家賃の内訳</t>
    <rPh sb="1" eb="3">
      <t>チダイ</t>
    </rPh>
    <rPh sb="3" eb="5">
      <t>ヤチン</t>
    </rPh>
    <phoneticPr fontId="1"/>
  </si>
  <si>
    <t>支払先の住所・氏名</t>
    <phoneticPr fontId="1"/>
  </si>
  <si>
    <t>支給額</t>
    <rPh sb="0" eb="3">
      <t>シキュウガク</t>
    </rPh>
    <phoneticPr fontId="1"/>
  </si>
  <si>
    <t>給　料</t>
    <rPh sb="0" eb="1">
      <t>キュウ</t>
    </rPh>
    <rPh sb="2" eb="3">
      <t>リョウ</t>
    </rPh>
    <phoneticPr fontId="1"/>
  </si>
  <si>
    <t>賃借物件</t>
    <phoneticPr fontId="1"/>
  </si>
  <si>
    <t>本年中の賃借
料・権利金等</t>
    <phoneticPr fontId="1"/>
  </si>
  <si>
    <t>左の賃借料のうち
必要経費算入額</t>
    <phoneticPr fontId="1"/>
  </si>
  <si>
    <t>左の賃借料のうち
必要経費算入額</t>
    <rPh sb="0" eb="1">
      <t>ヒダリ</t>
    </rPh>
    <rPh sb="2" eb="5">
      <t>チンシャクリョウ</t>
    </rPh>
    <rPh sb="9" eb="13">
      <t>ヒツヨウケイヒ</t>
    </rPh>
    <rPh sb="13" eb="16">
      <t>サンニュウガク</t>
    </rPh>
    <phoneticPr fontId="1"/>
  </si>
  <si>
    <t>賃</t>
    <rPh sb="0" eb="1">
      <t>チン</t>
    </rPh>
    <phoneticPr fontId="1"/>
  </si>
  <si>
    <t>権
更</t>
    <rPh sb="0" eb="1">
      <t>ケン</t>
    </rPh>
    <rPh sb="2" eb="3">
      <t>コウ</t>
    </rPh>
    <phoneticPr fontId="1"/>
  </si>
  <si>
    <t>建物</t>
    <rPh sb="0" eb="2">
      <t>タテモノ</t>
    </rPh>
    <phoneticPr fontId="1"/>
  </si>
  <si>
    <t>権更</t>
    <rPh sb="0" eb="1">
      <t>ケン</t>
    </rPh>
    <phoneticPr fontId="1"/>
  </si>
  <si>
    <t>権更</t>
    <phoneticPr fontId="1"/>
  </si>
  <si>
    <t>賃</t>
    <phoneticPr fontId="1"/>
  </si>
  <si>
    <t>○貸倒引当金繰入額の計算</t>
    <rPh sb="1" eb="3">
      <t>カシダオ</t>
    </rPh>
    <rPh sb="3" eb="5">
      <t>ヒキアテ</t>
    </rPh>
    <rPh sb="5" eb="6">
      <t>キン</t>
    </rPh>
    <rPh sb="6" eb="8">
      <t>クリイレ</t>
    </rPh>
    <rPh sb="8" eb="9">
      <t>ガク</t>
    </rPh>
    <rPh sb="10" eb="12">
      <t>ケイサン</t>
    </rPh>
    <phoneticPr fontId="1"/>
  </si>
  <si>
    <t>(令和五年分以降用)</t>
    <rPh sb="1" eb="2">
      <t>レイ</t>
    </rPh>
    <rPh sb="2" eb="3">
      <t>ワ</t>
    </rPh>
    <rPh sb="3" eb="4">
      <t>５</t>
    </rPh>
    <rPh sb="4" eb="6">
      <t>ネンブン</t>
    </rPh>
    <rPh sb="6" eb="8">
      <t>イコウ</t>
    </rPh>
    <rPh sb="8" eb="9">
      <t>ヨウ</t>
    </rPh>
    <phoneticPr fontId="1"/>
  </si>
  <si>
    <t>(令和五年分以降用)</t>
    <rPh sb="1" eb="2">
      <t>レイ</t>
    </rPh>
    <rPh sb="2" eb="3">
      <t>ワ</t>
    </rPh>
    <rPh sb="3" eb="4">
      <t>５</t>
    </rPh>
    <phoneticPr fontId="1"/>
  </si>
  <si>
    <t>(令和五年分以降用)</t>
    <rPh sb="1" eb="2">
      <t>レイ</t>
    </rPh>
    <rPh sb="2" eb="3">
      <t>ワ</t>
    </rPh>
    <rPh sb="3" eb="4">
      <t>５</t>
    </rPh>
    <rPh sb="4" eb="5">
      <t>ネン</t>
    </rPh>
    <rPh sb="5" eb="6">
      <t>ブン</t>
    </rPh>
    <rPh sb="6" eb="8">
      <t>イコウ</t>
    </rPh>
    <rPh sb="8" eb="9">
      <t>ヨウ</t>
    </rPh>
    <phoneticPr fontId="1"/>
  </si>
  <si>
    <t>－ １ －</t>
    <phoneticPr fontId="1"/>
  </si>
  <si>
    <t>－ ２ －</t>
    <phoneticPr fontId="1"/>
  </si>
  <si>
    <t>－ ３ －</t>
    <phoneticPr fontId="1"/>
  </si>
  <si>
    <t>－ ４ －</t>
    <phoneticPr fontId="1"/>
  </si>
  <si>
    <t>07</t>
    <phoneticPr fontId="1"/>
  </si>
  <si>
    <t>H17</t>
    <phoneticPr fontId="1"/>
  </si>
  <si>
    <t>R6</t>
    <phoneticPr fontId="1"/>
  </si>
  <si>
    <t>H18</t>
    <phoneticPr fontId="1"/>
  </si>
  <si>
    <t>令和6年分所得税青色申告決算書(一般用)</t>
    <rPh sb="0" eb="1">
      <t>レイ</t>
    </rPh>
    <rPh sb="1" eb="2">
      <t>ワ</t>
    </rPh>
    <rPh sb="3" eb="5">
      <t>ネンブン</t>
    </rPh>
    <rPh sb="5" eb="8">
      <t>ショトクゼイ</t>
    </rPh>
    <rPh sb="8" eb="10">
      <t>アオイロ</t>
    </rPh>
    <rPh sb="10" eb="12">
      <t>シンコク</t>
    </rPh>
    <rPh sb="12" eb="15">
      <t>ケッサンショ</t>
    </rPh>
    <rPh sb="16" eb="19">
      <t>イッパンヨウ</t>
    </rPh>
    <phoneticPr fontId="55"/>
  </si>
  <si>
    <t>レジスター</t>
    <phoneticPr fontId="1"/>
  </si>
  <si>
    <t>アーケード負担金</t>
    <phoneticPr fontId="1"/>
  </si>
  <si>
    <t>一括償却資産</t>
    <phoneticPr fontId="1"/>
  </si>
  <si>
    <t>冷蔵庫他</t>
    <rPh sb="0" eb="3">
      <t>レイゾウコ</t>
    </rPh>
    <rPh sb="3" eb="4">
      <t>ホカ</t>
    </rPh>
    <phoneticPr fontId="1"/>
  </si>
  <si>
    <t>R6</t>
    <phoneticPr fontId="1"/>
  </si>
  <si>
    <t>R4</t>
    <phoneticPr fontId="1"/>
  </si>
  <si>
    <t>R6</t>
    <phoneticPr fontId="1"/>
  </si>
  <si>
    <t>-</t>
    <phoneticPr fontId="1"/>
  </si>
  <si>
    <t>-</t>
    <phoneticPr fontId="1"/>
  </si>
  <si>
    <t>定率法</t>
    <rPh sb="0" eb="3">
      <t>テイリツホウ</t>
    </rPh>
    <phoneticPr fontId="1"/>
  </si>
  <si>
    <t>定率法</t>
    <phoneticPr fontId="1"/>
  </si>
  <si>
    <t>1/3</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</si>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</sst>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 &quot;#,##0"/>
    <numFmt numFmtId="177" formatCode="#,##0_ "/>
    <numFmt numFmtId="178" formatCode="0.000;&quot;△ &quot;0.000"/>
    <numFmt numFmtId="179" formatCode="0;&quot;△ &quot;0"/>
    <numFmt numFmtId="180" formatCode="[$-411]ggge&quot;年&quot;m&quot;月&quot;d&quot;日&quot;;@"/>
  </numFmts>
  <fonts count="116" x14ac:knownFonts="1">
    <font>
      <sz val="11"/>
      <name val="ＭＳ Ｐゴシック"/>
      <family val="3"/>
      <charset val="128"/>
    </font>
    <font>
      <sz val="6"/>
      <name val="ＭＳ Ｐゴシック"/>
      <family val="3"/>
      <charset val="128"/>
    </font>
    <font>
      <sz val="10"/>
      <name val="ＭＳ 明朝"/>
      <family val="1"/>
      <charset val="128"/>
    </font>
    <font>
      <sz val="18"/>
      <name val="ＭＳ 明朝"/>
      <family val="1"/>
      <charset val="128"/>
    </font>
    <font>
      <sz val="18"/>
      <color indexed="12"/>
      <name val="ＭＳ 明朝"/>
      <family val="1"/>
      <charset val="128"/>
    </font>
    <font>
      <sz val="12"/>
      <name val="ＭＳ 明朝"/>
      <family val="1"/>
      <charset val="128"/>
    </font>
    <font>
      <sz val="12"/>
      <color indexed="12"/>
      <name val="ＭＳ 明朝"/>
      <family val="1"/>
      <charset val="128"/>
    </font>
    <font>
      <sz val="8"/>
      <name val="ＭＳ 明朝"/>
      <family val="1"/>
      <charset val="128"/>
    </font>
    <font>
      <sz val="7"/>
      <color indexed="12"/>
      <name val="ＭＳ 明朝"/>
      <family val="1"/>
      <charset val="128"/>
    </font>
    <font>
      <sz val="10"/>
      <color indexed="12"/>
      <name val="ＭＳ 明朝"/>
      <family val="1"/>
      <charset val="128"/>
    </font>
    <font>
      <sz val="14"/>
      <color indexed="12"/>
      <name val="ＭＳ 明朝"/>
      <family val="1"/>
      <charset val="128"/>
    </font>
    <font>
      <sz val="7"/>
      <name val="ＭＳ 明朝"/>
      <family val="1"/>
      <charset val="128"/>
    </font>
    <font>
      <sz val="8"/>
      <color indexed="12"/>
      <name val="ＭＳ 明朝"/>
      <family val="1"/>
      <charset val="128"/>
    </font>
    <font>
      <sz val="9"/>
      <color indexed="12"/>
      <name val="ＭＳ 明朝"/>
      <family val="1"/>
      <charset val="128"/>
    </font>
    <font>
      <sz val="11"/>
      <color indexed="12"/>
      <name val="ＭＳ 明朝"/>
      <family val="1"/>
      <charset val="128"/>
    </font>
    <font>
      <sz val="9"/>
      <name val="ＭＳ 明朝"/>
      <family val="1"/>
      <charset val="128"/>
    </font>
    <font>
      <sz val="14"/>
      <name val="ＭＳ 明朝"/>
      <family val="1"/>
      <charset val="128"/>
    </font>
    <font>
      <sz val="14"/>
      <color indexed="14"/>
      <name val="ＭＳ 明朝"/>
      <family val="1"/>
      <charset val="128"/>
    </font>
    <font>
      <sz val="11"/>
      <color indexed="12"/>
      <name val="ＭＳ Ｐゴシック"/>
      <family val="3"/>
      <charset val="128"/>
    </font>
    <font>
      <sz val="7"/>
      <name val="ＭＳ Ｐ明朝"/>
      <family val="1"/>
      <charset val="128"/>
    </font>
    <font>
      <sz val="9"/>
      <name val="ＭＳ Ｐ明朝"/>
      <family val="1"/>
      <charset val="128"/>
    </font>
    <font>
      <sz val="10"/>
      <name val="ＭＳ Ｐ明朝"/>
      <family val="1"/>
      <charset val="128"/>
    </font>
    <font>
      <sz val="16"/>
      <color indexed="12"/>
      <name val="ＭＳ 明朝"/>
      <family val="1"/>
      <charset val="128"/>
    </font>
    <font>
      <sz val="11"/>
      <name val="ＭＳ 明朝"/>
      <family val="1"/>
      <charset val="128"/>
    </font>
    <font>
      <sz val="8"/>
      <name val="ＭＳ Ｐ明朝"/>
      <family val="1"/>
      <charset val="128"/>
    </font>
    <font>
      <sz val="16"/>
      <color indexed="14"/>
      <name val="ＭＳ 明朝"/>
      <family val="1"/>
      <charset val="128"/>
    </font>
    <font>
      <sz val="12"/>
      <name val="ＭＳ Ｐ明朝"/>
      <family val="1"/>
      <charset val="128"/>
    </font>
    <font>
      <sz val="9"/>
      <color indexed="14"/>
      <name val="ＭＳ 明朝"/>
      <family val="1"/>
      <charset val="128"/>
    </font>
    <font>
      <sz val="10"/>
      <color indexed="14"/>
      <name val="ＭＳ 明朝"/>
      <family val="1"/>
      <charset val="128"/>
    </font>
    <font>
      <sz val="11"/>
      <name val="ＭＳ Ｐ明朝"/>
      <family val="1"/>
      <charset val="128"/>
    </font>
    <font>
      <sz val="18"/>
      <color indexed="17"/>
      <name val="ＭＳ Ｐ明朝"/>
      <family val="1"/>
      <charset val="128"/>
    </font>
    <font>
      <sz val="18"/>
      <name val="ＭＳ Ｐゴシック"/>
      <family val="3"/>
      <charset val="128"/>
    </font>
    <font>
      <sz val="14"/>
      <name val="ＭＳ Ｐ明朝"/>
      <family val="1"/>
      <charset val="128"/>
    </font>
    <font>
      <sz val="16"/>
      <name val="ＭＳ Ｐ明朝"/>
      <family val="1"/>
      <charset val="128"/>
    </font>
    <font>
      <sz val="18"/>
      <name val="ＭＳ Ｐ明朝"/>
      <family val="1"/>
      <charset val="128"/>
    </font>
    <font>
      <sz val="10"/>
      <color indexed="17"/>
      <name val="ＭＳ Ｐゴシック"/>
      <family val="3"/>
      <charset val="128"/>
    </font>
    <font>
      <sz val="18"/>
      <color indexed="17"/>
      <name val="ＭＳ Ｐゴシック"/>
      <family val="3"/>
      <charset val="128"/>
    </font>
    <font>
      <sz val="11"/>
      <color indexed="17"/>
      <name val="ＭＳ Ｐゴシック"/>
      <family val="3"/>
      <charset val="128"/>
    </font>
    <font>
      <sz val="14"/>
      <color indexed="17"/>
      <name val="ＭＳ Ｐゴシック"/>
      <family val="3"/>
      <charset val="128"/>
    </font>
    <font>
      <sz val="9"/>
      <color indexed="17"/>
      <name val="ＭＳ Ｐゴシック"/>
      <family val="3"/>
      <charset val="128"/>
    </font>
    <font>
      <sz val="10"/>
      <color indexed="17"/>
      <name val="ＭＳ Ｐ明朝"/>
      <family val="1"/>
      <charset val="128"/>
    </font>
    <font>
      <sz val="11"/>
      <color indexed="17"/>
      <name val="ＭＳ Ｐ明朝"/>
      <family val="1"/>
      <charset val="128"/>
    </font>
    <font>
      <sz val="14"/>
      <color indexed="17"/>
      <name val="ＭＳ Ｐ明朝"/>
      <family val="1"/>
      <charset val="128"/>
    </font>
    <font>
      <sz val="9"/>
      <color indexed="17"/>
      <name val="ＭＳ Ｐ明朝"/>
      <family val="1"/>
      <charset val="128"/>
    </font>
    <font>
      <sz val="12"/>
      <color indexed="17"/>
      <name val="ＭＳ Ｐ明朝"/>
      <family val="1"/>
      <charset val="128"/>
    </font>
    <font>
      <sz val="16"/>
      <color indexed="17"/>
      <name val="ＭＳ Ｐゴシック"/>
      <family val="3"/>
      <charset val="128"/>
    </font>
    <font>
      <sz val="18"/>
      <color indexed="17"/>
      <name val="ＭＳ Ｐ明朝"/>
      <family val="1"/>
      <charset val="128"/>
    </font>
    <font>
      <sz val="8"/>
      <color indexed="17"/>
      <name val="ＭＳ Ｐ明朝"/>
      <family val="1"/>
      <charset val="128"/>
    </font>
    <font>
      <sz val="6"/>
      <color indexed="17"/>
      <name val="ＭＳ Ｐ明朝"/>
      <family val="1"/>
      <charset val="128"/>
    </font>
    <font>
      <sz val="16"/>
      <color indexed="17"/>
      <name val="ＭＳ Ｐ明朝"/>
      <family val="1"/>
      <charset val="128"/>
    </font>
    <font>
      <sz val="10"/>
      <color indexed="14"/>
      <name val="ＭＳ Ｐ明朝"/>
      <family val="1"/>
      <charset val="128"/>
    </font>
    <font>
      <sz val="20"/>
      <color indexed="17"/>
      <name val="ＭＳ Ｐ明朝"/>
      <family val="1"/>
      <charset val="128"/>
    </font>
    <font>
      <sz val="8"/>
      <color indexed="14"/>
      <name val="ＭＳ Ｐ明朝"/>
      <family val="1"/>
      <charset val="128"/>
    </font>
    <font>
      <sz val="6"/>
      <name val="ＭＳ 明朝"/>
      <family val="1"/>
      <charset val="128"/>
    </font>
    <font>
      <sz val="14"/>
      <name val="Terminal"/>
      <family val="3"/>
      <charset val="255"/>
    </font>
    <font>
      <sz val="7"/>
      <name val="Terminal"/>
      <family val="3"/>
      <charset val="255"/>
    </font>
    <font>
      <u/>
      <sz val="10"/>
      <name val="ＭＳ 明朝"/>
      <family val="1"/>
      <charset val="128"/>
    </font>
    <font>
      <sz val="9"/>
      <name val="ＭＳ Ｐゴシック"/>
      <family val="3"/>
      <charset val="128"/>
    </font>
    <font>
      <sz val="18"/>
      <color indexed="14"/>
      <name val="ＭＳ Ｐ明朝"/>
      <family val="1"/>
      <charset val="128"/>
    </font>
    <font>
      <sz val="13"/>
      <color indexed="17"/>
      <name val="ＭＳ Ｐゴシック"/>
      <family val="3"/>
      <charset val="128"/>
    </font>
    <font>
      <sz val="18"/>
      <color indexed="58"/>
      <name val="ＭＳ Ｐ明朝"/>
      <family val="1"/>
      <charset val="128"/>
    </font>
    <font>
      <sz val="12"/>
      <color indexed="14"/>
      <name val="ＭＳ 明朝"/>
      <family val="1"/>
      <charset val="128"/>
    </font>
    <font>
      <sz val="22"/>
      <color indexed="17"/>
      <name val="ＭＳ Ｐ明朝"/>
      <family val="1"/>
      <charset val="128"/>
    </font>
    <font>
      <sz val="14"/>
      <color indexed="17"/>
      <name val="ＭＳ 明朝"/>
      <family val="1"/>
      <charset val="128"/>
    </font>
    <font>
      <sz val="10"/>
      <color indexed="17"/>
      <name val="ＭＳ 明朝"/>
      <family val="1"/>
      <charset val="128"/>
    </font>
    <font>
      <sz val="22"/>
      <color indexed="17"/>
      <name val="ＭＳ 明朝"/>
      <family val="1"/>
      <charset val="128"/>
    </font>
    <font>
      <sz val="16"/>
      <name val="ＭＳ 明朝"/>
      <family val="1"/>
      <charset val="128"/>
    </font>
    <font>
      <sz val="12"/>
      <color indexed="14"/>
      <name val="ＭＳ Ｐ明朝"/>
      <family val="1"/>
      <charset val="128"/>
    </font>
    <font>
      <b/>
      <sz val="13"/>
      <color indexed="14"/>
      <name val="ＭＳ Ｐゴシック"/>
      <family val="3"/>
      <charset val="128"/>
    </font>
    <font>
      <sz val="7"/>
      <color indexed="14"/>
      <name val="ＭＳ Ｐ明朝"/>
      <family val="1"/>
      <charset val="128"/>
    </font>
    <font>
      <b/>
      <sz val="9"/>
      <color indexed="81"/>
      <name val="ＭＳ Ｐゴシック"/>
      <family val="3"/>
      <charset val="128"/>
    </font>
    <font>
      <sz val="9"/>
      <color rgb="FF006600"/>
      <name val="ＭＳ Ｐ明朝"/>
      <family val="1"/>
      <charset val="128"/>
    </font>
    <font>
      <sz val="8"/>
      <color rgb="FF006600"/>
      <name val="ＭＳ Ｐ明朝"/>
      <family val="1"/>
      <charset val="128"/>
    </font>
    <font>
      <sz val="10"/>
      <color rgb="FF006600"/>
      <name val="ＭＳ Ｐ明朝"/>
      <family val="1"/>
      <charset val="128"/>
    </font>
    <font>
      <sz val="7"/>
      <color rgb="FF006600"/>
      <name val="ＭＳ Ｐ明朝"/>
      <family val="1"/>
      <charset val="128"/>
    </font>
    <font>
      <sz val="6"/>
      <color rgb="FF006600"/>
      <name val="ＭＳ Ｐ明朝"/>
      <family val="1"/>
      <charset val="128"/>
    </font>
    <font>
      <sz val="10"/>
      <color rgb="FF005000"/>
      <name val="ＭＳ Ｐ明朝"/>
      <family val="1"/>
      <charset val="128"/>
    </font>
    <font>
      <sz val="9"/>
      <color rgb="FF005000"/>
      <name val="ＭＳ Ｐ明朝"/>
      <family val="1"/>
      <charset val="128"/>
    </font>
    <font>
      <sz val="14"/>
      <color rgb="FFFF00FF"/>
      <name val="ＭＳ 明朝"/>
      <family val="1"/>
      <charset val="128"/>
    </font>
    <font>
      <sz val="14"/>
      <color rgb="FF0000FF"/>
      <name val="ＭＳ 明朝"/>
      <family val="1"/>
      <charset val="128"/>
    </font>
    <font>
      <sz val="10"/>
      <color rgb="FF008000"/>
      <name val="ＭＳ Ｐ明朝"/>
      <family val="1"/>
      <charset val="128"/>
    </font>
    <font>
      <sz val="12"/>
      <color rgb="FFFF00FF"/>
      <name val="ＭＳ 明朝"/>
      <family val="1"/>
      <charset val="128"/>
    </font>
    <font>
      <sz val="12"/>
      <color rgb="FFFF00FF"/>
      <name val="ＭＳ Ｐ明朝"/>
      <family val="1"/>
      <charset val="128"/>
    </font>
    <font>
      <sz val="13"/>
      <color rgb="FFFF00FF"/>
      <name val="ＭＳ Ｐ明朝"/>
      <family val="1"/>
      <charset val="128"/>
    </font>
    <font>
      <sz val="14"/>
      <color rgb="FF005000"/>
      <name val="ＭＳ Ｐ明朝"/>
      <family val="1"/>
      <charset val="128"/>
    </font>
    <font>
      <b/>
      <sz val="12"/>
      <color rgb="FF0033CC"/>
      <name val="ＭＳ 明朝"/>
      <family val="1"/>
      <charset val="128"/>
    </font>
    <font>
      <sz val="11"/>
      <color rgb="FF005000"/>
      <name val="ＭＳ Ｐ明朝"/>
      <family val="1"/>
      <charset val="128"/>
    </font>
    <font>
      <sz val="11"/>
      <color rgb="FF006600"/>
      <name val="ＭＳ Ｐ明朝"/>
      <family val="1"/>
      <charset val="128"/>
    </font>
    <font>
      <sz val="11"/>
      <color rgb="FF006600"/>
      <name val="ＭＳ 明朝"/>
      <family val="1"/>
      <charset val="128"/>
    </font>
    <font>
      <sz val="14"/>
      <color rgb="FF008000"/>
      <name val="ＭＳ Ｐゴシック"/>
      <family val="3"/>
      <charset val="128"/>
    </font>
    <font>
      <sz val="12"/>
      <color rgb="FF0000FF"/>
      <name val="ＭＳ 明朝"/>
      <family val="1"/>
      <charset val="128"/>
    </font>
    <font>
      <sz val="10"/>
      <color rgb="FF006600"/>
      <name val="ＭＳ Ｐゴシック"/>
      <family val="3"/>
      <charset val="128"/>
    </font>
    <font>
      <sz val="10"/>
      <color rgb="FF0000FF"/>
      <name val="ＭＳ Ｐ明朝"/>
      <family val="1"/>
      <charset val="128"/>
    </font>
    <font>
      <sz val="10"/>
      <color rgb="FFFF00FF"/>
      <name val="ＭＳ Ｐ明朝"/>
      <family val="1"/>
      <charset val="128"/>
    </font>
    <font>
      <sz val="13"/>
      <color rgb="FF005000"/>
      <name val="ＭＳ Ｐゴシック"/>
      <family val="3"/>
      <charset val="128"/>
    </font>
    <font>
      <sz val="13"/>
      <color rgb="FF005000"/>
      <name val="ＭＳ Ｐ明朝"/>
      <family val="1"/>
      <charset val="128"/>
    </font>
    <font>
      <sz val="8"/>
      <color rgb="FF005000"/>
      <name val="ＭＳ Ｐ明朝"/>
      <family val="1"/>
      <charset val="128"/>
    </font>
    <font>
      <sz val="12"/>
      <color rgb="FF005000"/>
      <name val="ＭＳ Ｐ明朝"/>
      <family val="1"/>
      <charset val="128"/>
    </font>
    <font>
      <sz val="13"/>
      <color rgb="FFFF00FF"/>
      <name val="ＭＳ Ｐゴシック"/>
      <family val="3"/>
      <charset val="128"/>
    </font>
    <font>
      <sz val="24"/>
      <color rgb="FF005000"/>
      <name val="ＭＳ Ｐ明朝"/>
      <family val="1"/>
      <charset val="128"/>
    </font>
    <font>
      <b/>
      <sz val="13"/>
      <color rgb="FFFF00FF"/>
      <name val="ＭＳ Ｐゴシック"/>
      <family val="3"/>
      <charset val="128"/>
    </font>
    <font>
      <sz val="14"/>
      <color rgb="FF005000"/>
      <name val="ＭＳ Ｐゴシック"/>
      <family val="3"/>
      <charset val="128"/>
    </font>
    <font>
      <sz val="11"/>
      <color rgb="FFFF00FF"/>
      <name val="ＭＳ 明朝"/>
      <family val="1"/>
      <charset val="128"/>
    </font>
    <font>
      <sz val="9"/>
      <color rgb="FFFF00FF"/>
      <name val="ＭＳ 明朝"/>
      <family val="1"/>
      <charset val="128"/>
    </font>
    <font>
      <sz val="8"/>
      <color rgb="FFFF00FF"/>
      <name val="ＭＳ 明朝"/>
      <family val="1"/>
      <charset val="128"/>
    </font>
    <font>
      <sz val="10"/>
      <color rgb="FFFF00FF"/>
      <name val="ＭＳ 明朝"/>
      <family val="1"/>
      <charset val="128"/>
    </font>
    <font>
      <sz val="9"/>
      <color rgb="FF008000"/>
      <name val="ＭＳ Ｐ明朝"/>
      <family val="1"/>
      <charset val="128"/>
    </font>
    <font>
      <sz val="14"/>
      <color rgb="FFFF00FF"/>
      <name val="ＭＳ Ｐゴシック"/>
      <family val="3"/>
      <charset val="128"/>
    </font>
    <font>
      <sz val="12"/>
      <color rgb="FF008000"/>
      <name val="ＭＳ Ｐ明朝"/>
      <family val="1"/>
      <charset val="128"/>
    </font>
    <font>
      <sz val="14"/>
      <color rgb="FF008000"/>
      <name val="ＭＳ Ｐ明朝"/>
      <family val="1"/>
      <charset val="128"/>
    </font>
    <font>
      <sz val="18"/>
      <color theme="1"/>
      <name val="ＭＳ Ｐ明朝"/>
      <family val="1"/>
      <charset val="128"/>
    </font>
    <font>
      <sz val="11"/>
      <color theme="1"/>
      <name val="ＭＳ Ｐ明朝"/>
      <family val="1"/>
      <charset val="128"/>
    </font>
    <font>
      <sz val="12"/>
      <color rgb="FF006600"/>
      <name val="ＭＳ Ｐ明朝"/>
      <family val="1"/>
      <charset val="128"/>
    </font>
    <font>
      <sz val="15"/>
      <color rgb="FF006600"/>
      <name val="ＭＳ Ｐ明朝"/>
      <family val="1"/>
      <charset val="128"/>
    </font>
    <font>
      <sz val="7"/>
      <color rgb="FF006600"/>
      <name val="ＭＳ 明朝"/>
      <family val="1"/>
      <charset val="128"/>
    </font>
    <font>
      <sz val="16"/>
      <color rgb="FF0000FF"/>
      <name val="ＭＳ 明朝"/>
      <family val="1"/>
      <charset val="128"/>
    </font>
  </fonts>
  <fills count="9">
    <fill>
      <patternFill patternType="none"/>
    </fill>
    <fill>
      <patternFill patternType="gray125"/>
    </fill>
    <fill>
      <patternFill patternType="solid">
        <fgColor indexed="53"/>
        <bgColor indexed="64"/>
      </patternFill>
    </fill>
    <fill>
      <patternFill patternType="solid">
        <fgColor indexed="47"/>
        <bgColor indexed="64"/>
      </patternFill>
    </fill>
    <fill>
      <patternFill patternType="solid">
        <fgColor rgb="FFFEDBCC"/>
        <bgColor indexed="64"/>
      </patternFill>
    </fill>
    <fill>
      <patternFill patternType="solid">
        <fgColor rgb="FFCCFF99"/>
        <bgColor indexed="64"/>
      </patternFill>
    </fill>
    <fill>
      <patternFill patternType="solid">
        <fgColor rgb="FFFF9900"/>
        <bgColor indexed="64"/>
      </patternFill>
    </fill>
    <fill>
      <patternFill patternType="solid">
        <fgColor rgb="FFFF6600"/>
        <bgColor indexed="64"/>
      </patternFill>
    </fill>
    <fill>
      <patternFill patternType="solid">
        <fgColor rgb="FFFFB880"/>
        <bgColor indexed="64"/>
      </patternFill>
    </fill>
  </fills>
  <borders count="36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17"/>
      </left>
      <right/>
      <top style="medium">
        <color indexed="17"/>
      </top>
      <bottom/>
      <diagonal/>
    </border>
    <border>
      <left/>
      <right/>
      <top style="medium">
        <color indexed="17"/>
      </top>
      <bottom/>
      <diagonal/>
    </border>
    <border>
      <left/>
      <right/>
      <top/>
      <bottom style="thin">
        <color indexed="17"/>
      </bottom>
      <diagonal/>
    </border>
    <border>
      <left style="medium">
        <color indexed="17"/>
      </left>
      <right/>
      <top/>
      <bottom/>
      <diagonal/>
    </border>
    <border>
      <left style="medium">
        <color indexed="17"/>
      </left>
      <right/>
      <top/>
      <bottom style="medium">
        <color indexed="17"/>
      </bottom>
      <diagonal/>
    </border>
    <border>
      <left style="thin">
        <color indexed="17"/>
      </left>
      <right/>
      <top style="medium">
        <color indexed="17"/>
      </top>
      <bottom/>
      <diagonal/>
    </border>
    <border>
      <left/>
      <right style="medium">
        <color indexed="17"/>
      </right>
      <top style="medium">
        <color indexed="17"/>
      </top>
      <bottom/>
      <diagonal/>
    </border>
    <border>
      <left style="thin">
        <color indexed="17"/>
      </left>
      <right/>
      <top/>
      <bottom/>
      <diagonal/>
    </border>
    <border>
      <left/>
      <right style="medium">
        <color indexed="17"/>
      </right>
      <top/>
      <bottom/>
      <diagonal/>
    </border>
    <border>
      <left style="medium">
        <color indexed="17"/>
      </left>
      <right/>
      <top style="thin">
        <color indexed="17"/>
      </top>
      <bottom/>
      <diagonal/>
    </border>
    <border>
      <left style="thin">
        <color indexed="17"/>
      </left>
      <right/>
      <top style="thin">
        <color indexed="17"/>
      </top>
      <bottom/>
      <diagonal/>
    </border>
    <border>
      <left/>
      <right/>
      <top style="thin">
        <color indexed="17"/>
      </top>
      <bottom/>
      <diagonal/>
    </border>
    <border>
      <left/>
      <right style="medium">
        <color indexed="17"/>
      </right>
      <top style="thin">
        <color indexed="17"/>
      </top>
      <bottom/>
      <diagonal/>
    </border>
    <border>
      <left style="thin">
        <color indexed="17"/>
      </left>
      <right style="thin">
        <color indexed="17"/>
      </right>
      <top style="thin">
        <color indexed="17"/>
      </top>
      <bottom/>
      <diagonal/>
    </border>
    <border>
      <left style="medium">
        <color indexed="17"/>
      </left>
      <right/>
      <top/>
      <bottom style="thin">
        <color indexed="17"/>
      </bottom>
      <diagonal/>
    </border>
    <border>
      <left style="thin">
        <color indexed="17"/>
      </left>
      <right/>
      <top/>
      <bottom style="thin">
        <color indexed="17"/>
      </bottom>
      <diagonal/>
    </border>
    <border>
      <left/>
      <right/>
      <top/>
      <bottom style="medium">
        <color indexed="17"/>
      </bottom>
      <diagonal/>
    </border>
    <border>
      <left/>
      <right style="medium">
        <color indexed="17"/>
      </right>
      <top/>
      <bottom style="medium">
        <color indexed="17"/>
      </bottom>
      <diagonal/>
    </border>
    <border>
      <left/>
      <right style="thin">
        <color indexed="17"/>
      </right>
      <top style="thin">
        <color indexed="17"/>
      </top>
      <bottom/>
      <diagonal/>
    </border>
    <border>
      <left/>
      <right style="medium">
        <color indexed="17"/>
      </right>
      <top/>
      <bottom style="thin">
        <color indexed="17"/>
      </bottom>
      <diagonal/>
    </border>
    <border>
      <left style="thin">
        <color indexed="17"/>
      </left>
      <right style="thin">
        <color indexed="52"/>
      </right>
      <top/>
      <bottom/>
      <diagonal/>
    </border>
    <border>
      <left/>
      <right style="thin">
        <color indexed="17"/>
      </right>
      <top/>
      <bottom style="thin">
        <color indexed="17"/>
      </bottom>
      <diagonal/>
    </border>
    <border>
      <left/>
      <right style="thin">
        <color indexed="17"/>
      </right>
      <top/>
      <bottom/>
      <diagonal/>
    </border>
    <border>
      <left style="thin">
        <color indexed="17"/>
      </left>
      <right style="thin">
        <color indexed="17"/>
      </right>
      <top/>
      <bottom/>
      <diagonal/>
    </border>
    <border>
      <left style="thin">
        <color indexed="17"/>
      </left>
      <right/>
      <top style="thin">
        <color indexed="17"/>
      </top>
      <bottom style="thin">
        <color indexed="17"/>
      </bottom>
      <diagonal/>
    </border>
    <border>
      <left/>
      <right/>
      <top style="thin">
        <color indexed="17"/>
      </top>
      <bottom style="thin">
        <color indexed="17"/>
      </bottom>
      <diagonal/>
    </border>
    <border>
      <left style="hair">
        <color indexed="64"/>
      </left>
      <right/>
      <top/>
      <bottom/>
      <diagonal/>
    </border>
    <border>
      <left style="thin">
        <color indexed="52"/>
      </left>
      <right style="thin">
        <color indexed="52"/>
      </right>
      <top/>
      <bottom/>
      <diagonal/>
    </border>
    <border>
      <left style="thin">
        <color indexed="52"/>
      </left>
      <right style="thin">
        <color indexed="52"/>
      </right>
      <top style="thin">
        <color indexed="52"/>
      </top>
      <bottom style="thin">
        <color indexed="52"/>
      </bottom>
      <diagonal/>
    </border>
    <border>
      <left style="medium">
        <color indexed="17"/>
      </left>
      <right/>
      <top/>
      <bottom style="double">
        <color indexed="17"/>
      </bottom>
      <diagonal/>
    </border>
    <border>
      <left/>
      <right/>
      <top/>
      <bottom style="double">
        <color indexed="17"/>
      </bottom>
      <diagonal/>
    </border>
    <border>
      <left/>
      <right style="medium">
        <color indexed="17"/>
      </right>
      <top/>
      <bottom style="double">
        <color indexed="17"/>
      </bottom>
      <diagonal/>
    </border>
    <border>
      <left style="medium">
        <color indexed="17"/>
      </left>
      <right style="thin">
        <color indexed="17"/>
      </right>
      <top style="medium">
        <color indexed="17"/>
      </top>
      <bottom/>
      <diagonal/>
    </border>
    <border>
      <left style="thin">
        <color indexed="64"/>
      </left>
      <right style="hair">
        <color indexed="64"/>
      </right>
      <top style="hair">
        <color indexed="64"/>
      </top>
      <bottom/>
      <diagonal/>
    </border>
    <border>
      <left/>
      <right/>
      <top style="hair">
        <color indexed="64"/>
      </top>
      <bottom/>
      <diagonal/>
    </border>
    <border>
      <left style="thin">
        <color indexed="64"/>
      </left>
      <right style="hair">
        <color indexed="64"/>
      </right>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diagonal/>
    </border>
    <border>
      <left style="medium">
        <color indexed="17"/>
      </left>
      <right style="thin">
        <color indexed="17"/>
      </right>
      <top/>
      <bottom style="medium">
        <color indexed="17"/>
      </bottom>
      <diagonal/>
    </border>
    <border>
      <left/>
      <right/>
      <top style="double">
        <color indexed="17"/>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17"/>
      </right>
      <top style="medium">
        <color indexed="17"/>
      </top>
      <bottom/>
      <diagonal/>
    </border>
    <border>
      <left style="thin">
        <color indexed="17"/>
      </left>
      <right/>
      <top/>
      <bottom style="medium">
        <color indexed="17"/>
      </bottom>
      <diagonal/>
    </border>
    <border>
      <left/>
      <right style="thin">
        <color indexed="17"/>
      </right>
      <top/>
      <bottom style="medium">
        <color indexed="17"/>
      </bottom>
      <diagonal/>
    </border>
    <border>
      <left/>
      <right style="medium">
        <color indexed="17"/>
      </right>
      <top style="thin">
        <color indexed="17"/>
      </top>
      <bottom style="thin">
        <color indexed="17"/>
      </bottom>
      <diagonal/>
    </border>
    <border>
      <left/>
      <right style="thin">
        <color indexed="64"/>
      </right>
      <top/>
      <bottom style="medium">
        <color indexed="17"/>
      </bottom>
      <diagonal/>
    </border>
    <border>
      <left style="thin">
        <color indexed="17"/>
      </left>
      <right style="thin">
        <color indexed="17"/>
      </right>
      <top/>
      <bottom style="thin">
        <color indexed="17"/>
      </bottom>
      <diagonal/>
    </border>
    <border>
      <left style="thin">
        <color indexed="17"/>
      </left>
      <right/>
      <top style="medium">
        <color indexed="17"/>
      </top>
      <bottom style="thin">
        <color indexed="17"/>
      </bottom>
      <diagonal/>
    </border>
    <border>
      <left/>
      <right style="hair">
        <color indexed="64"/>
      </right>
      <top style="hair">
        <color indexed="64"/>
      </top>
      <bottom/>
      <diagonal/>
    </border>
    <border>
      <left/>
      <right style="hair">
        <color indexed="64"/>
      </right>
      <top/>
      <bottom/>
      <diagonal/>
    </border>
    <border>
      <left style="thin">
        <color indexed="64"/>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style="thin">
        <color indexed="64"/>
      </top>
      <bottom style="hair">
        <color indexed="64"/>
      </bottom>
      <diagonal/>
    </border>
    <border>
      <left style="thin">
        <color indexed="52"/>
      </left>
      <right style="thin">
        <color indexed="52"/>
      </right>
      <top style="thin">
        <color indexed="52"/>
      </top>
      <bottom/>
      <diagonal/>
    </border>
    <border>
      <left style="thin">
        <color indexed="52"/>
      </left>
      <right style="thin">
        <color indexed="52"/>
      </right>
      <top/>
      <bottom style="thin">
        <color indexed="52"/>
      </bottom>
      <diagonal/>
    </border>
    <border>
      <left style="thin">
        <color indexed="52"/>
      </left>
      <right/>
      <top style="thin">
        <color indexed="52"/>
      </top>
      <bottom style="thin">
        <color indexed="52"/>
      </bottom>
      <diagonal/>
    </border>
    <border>
      <left/>
      <right style="thin">
        <color indexed="52"/>
      </right>
      <top style="thin">
        <color indexed="52"/>
      </top>
      <bottom style="thin">
        <color indexed="52"/>
      </bottom>
      <diagonal/>
    </border>
    <border>
      <left style="thin">
        <color indexed="52"/>
      </left>
      <right/>
      <top style="thin">
        <color indexed="52"/>
      </top>
      <bottom/>
      <diagonal/>
    </border>
    <border>
      <left/>
      <right style="thin">
        <color indexed="52"/>
      </right>
      <top style="thin">
        <color indexed="52"/>
      </top>
      <bottom/>
      <diagonal/>
    </border>
    <border>
      <left style="thin">
        <color indexed="52"/>
      </left>
      <right/>
      <top/>
      <bottom/>
      <diagonal/>
    </border>
    <border>
      <left/>
      <right style="thin">
        <color indexed="52"/>
      </right>
      <top/>
      <bottom/>
      <diagonal/>
    </border>
    <border>
      <left style="thin">
        <color indexed="52"/>
      </left>
      <right/>
      <top/>
      <bottom style="thin">
        <color indexed="52"/>
      </bottom>
      <diagonal/>
    </border>
    <border>
      <left/>
      <right style="thin">
        <color indexed="52"/>
      </right>
      <top/>
      <bottom style="thin">
        <color indexed="52"/>
      </bottom>
      <diagonal/>
    </border>
    <border>
      <left/>
      <right/>
      <top style="thin">
        <color indexed="52"/>
      </top>
      <bottom/>
      <diagonal/>
    </border>
    <border>
      <left/>
      <right/>
      <top/>
      <bottom style="thin">
        <color indexed="52"/>
      </bottom>
      <diagonal/>
    </border>
    <border>
      <left/>
      <right/>
      <top style="thin">
        <color indexed="52"/>
      </top>
      <bottom style="thin">
        <color indexed="52"/>
      </bottom>
      <diagonal/>
    </border>
    <border diagonalUp="1">
      <left style="hair">
        <color indexed="64"/>
      </left>
      <right style="hair">
        <color indexed="64"/>
      </right>
      <top style="hair">
        <color indexed="64"/>
      </top>
      <bottom/>
      <diagonal style="hair">
        <color indexed="64"/>
      </diagonal>
    </border>
    <border diagonalUp="1">
      <left style="hair">
        <color indexed="64"/>
      </left>
      <right style="hair">
        <color indexed="64"/>
      </right>
      <top/>
      <bottom style="hair">
        <color indexed="64"/>
      </bottom>
      <diagonal style="hair">
        <color indexed="64"/>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hair">
        <color indexed="64"/>
      </right>
      <top style="thin">
        <color indexed="64"/>
      </top>
      <bottom/>
      <diagonal style="hair">
        <color indexed="64"/>
      </diagonal>
    </border>
    <border diagonalDown="1">
      <left style="thin">
        <color indexed="64"/>
      </left>
      <right/>
      <top/>
      <bottom style="hair">
        <color indexed="64"/>
      </bottom>
      <diagonal style="hair">
        <color indexed="64"/>
      </diagonal>
    </border>
    <border diagonalDown="1">
      <left/>
      <right/>
      <top/>
      <bottom style="hair">
        <color indexed="64"/>
      </bottom>
      <diagonal style="hair">
        <color indexed="64"/>
      </diagonal>
    </border>
    <border diagonalDown="1">
      <left/>
      <right style="hair">
        <color indexed="64"/>
      </right>
      <top/>
      <bottom style="hair">
        <color indexed="64"/>
      </bottom>
      <diagonal style="hair">
        <color indexed="64"/>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thin">
        <color indexed="64"/>
      </left>
      <right/>
      <top style="dashed">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17"/>
      </left>
      <right style="thin">
        <color indexed="17"/>
      </right>
      <top style="thin">
        <color indexed="17"/>
      </top>
      <bottom/>
      <diagonal/>
    </border>
    <border>
      <left style="medium">
        <color indexed="17"/>
      </left>
      <right style="thin">
        <color indexed="17"/>
      </right>
      <top/>
      <bottom/>
      <diagonal/>
    </border>
    <border>
      <left style="medium">
        <color indexed="17"/>
      </left>
      <right style="thin">
        <color indexed="17"/>
      </right>
      <top/>
      <bottom style="thin">
        <color indexed="17"/>
      </bottom>
      <diagonal/>
    </border>
    <border diagonalUp="1">
      <left/>
      <right/>
      <top style="thin">
        <color indexed="17"/>
      </top>
      <bottom/>
      <diagonal style="thin">
        <color indexed="17"/>
      </diagonal>
    </border>
    <border diagonalUp="1">
      <left/>
      <right/>
      <top/>
      <bottom style="thin">
        <color indexed="17"/>
      </bottom>
      <diagonal style="thin">
        <color indexed="17"/>
      </diagonal>
    </border>
    <border diagonalDown="1">
      <left style="medium">
        <color indexed="17"/>
      </left>
      <right/>
      <top style="medium">
        <color indexed="17"/>
      </top>
      <bottom/>
      <diagonal style="thin">
        <color indexed="17"/>
      </diagonal>
    </border>
    <border diagonalDown="1">
      <left/>
      <right/>
      <top style="medium">
        <color indexed="17"/>
      </top>
      <bottom/>
      <diagonal style="thin">
        <color indexed="17"/>
      </diagonal>
    </border>
    <border diagonalDown="1">
      <left/>
      <right style="thin">
        <color indexed="17"/>
      </right>
      <top style="medium">
        <color indexed="17"/>
      </top>
      <bottom/>
      <diagonal style="thin">
        <color indexed="17"/>
      </diagonal>
    </border>
    <border diagonalDown="1">
      <left style="medium">
        <color indexed="17"/>
      </left>
      <right/>
      <top/>
      <bottom style="thin">
        <color indexed="17"/>
      </bottom>
      <diagonal style="thin">
        <color indexed="17"/>
      </diagonal>
    </border>
    <border diagonalDown="1">
      <left/>
      <right/>
      <top/>
      <bottom style="thin">
        <color indexed="17"/>
      </bottom>
      <diagonal style="thin">
        <color indexed="17"/>
      </diagonal>
    </border>
    <border diagonalDown="1">
      <left/>
      <right style="thin">
        <color indexed="17"/>
      </right>
      <top/>
      <bottom style="thin">
        <color indexed="17"/>
      </bottom>
      <diagonal style="thin">
        <color indexed="17"/>
      </diagonal>
    </border>
    <border>
      <left/>
      <right/>
      <top style="medium">
        <color indexed="17"/>
      </top>
      <bottom style="thin">
        <color indexed="17"/>
      </bottom>
      <diagonal/>
    </border>
    <border>
      <left/>
      <right style="thin">
        <color indexed="17"/>
      </right>
      <top style="medium">
        <color indexed="17"/>
      </top>
      <bottom style="thin">
        <color indexed="17"/>
      </bottom>
      <diagonal/>
    </border>
    <border>
      <left style="thin">
        <color indexed="17"/>
      </left>
      <right/>
      <top/>
      <bottom style="double">
        <color indexed="17"/>
      </bottom>
      <diagonal/>
    </border>
    <border>
      <left/>
      <right style="thin">
        <color indexed="17"/>
      </right>
      <top/>
      <bottom style="double">
        <color indexed="17"/>
      </bottom>
      <diagonal/>
    </border>
    <border diagonalDown="1">
      <left style="medium">
        <color indexed="17"/>
      </left>
      <right/>
      <top style="medium">
        <color indexed="17"/>
      </top>
      <bottom style="thin">
        <color indexed="17"/>
      </bottom>
      <diagonal style="thin">
        <color indexed="17"/>
      </diagonal>
    </border>
    <border diagonalDown="1">
      <left/>
      <right/>
      <top style="medium">
        <color indexed="17"/>
      </top>
      <bottom style="thin">
        <color indexed="17"/>
      </bottom>
      <diagonal style="thin">
        <color indexed="17"/>
      </diagonal>
    </border>
    <border diagonalDown="1">
      <left/>
      <right style="thin">
        <color indexed="17"/>
      </right>
      <top style="medium">
        <color indexed="17"/>
      </top>
      <bottom style="thin">
        <color indexed="17"/>
      </bottom>
      <diagonal style="thin">
        <color indexed="17"/>
      </diagonal>
    </border>
    <border>
      <left/>
      <right style="thin">
        <color indexed="17"/>
      </right>
      <top style="double">
        <color indexed="17"/>
      </top>
      <bottom/>
      <diagonal/>
    </border>
    <border>
      <left style="thin">
        <color indexed="17"/>
      </left>
      <right/>
      <top style="double">
        <color indexed="17"/>
      </top>
      <bottom/>
      <diagonal/>
    </border>
    <border>
      <left/>
      <right style="medium">
        <color indexed="17"/>
      </right>
      <top style="medium">
        <color indexed="17"/>
      </top>
      <bottom style="thin">
        <color indexed="17"/>
      </bottom>
      <diagonal/>
    </border>
    <border>
      <left style="thin">
        <color indexed="17"/>
      </left>
      <right/>
      <top style="hair">
        <color indexed="64"/>
      </top>
      <bottom/>
      <diagonal/>
    </border>
    <border diagonalUp="1">
      <left style="medium">
        <color indexed="17"/>
      </left>
      <right/>
      <top style="thin">
        <color indexed="17"/>
      </top>
      <bottom/>
      <diagonal style="thin">
        <color indexed="17"/>
      </diagonal>
    </border>
    <border diagonalUp="1">
      <left/>
      <right style="medium">
        <color indexed="17"/>
      </right>
      <top style="thin">
        <color indexed="17"/>
      </top>
      <bottom/>
      <diagonal style="thin">
        <color indexed="17"/>
      </diagonal>
    </border>
    <border diagonalUp="1">
      <left style="medium">
        <color indexed="17"/>
      </left>
      <right/>
      <top/>
      <bottom/>
      <diagonal style="thin">
        <color indexed="17"/>
      </diagonal>
    </border>
    <border diagonalUp="1">
      <left/>
      <right/>
      <top/>
      <bottom/>
      <diagonal style="thin">
        <color indexed="17"/>
      </diagonal>
    </border>
    <border diagonalUp="1">
      <left/>
      <right style="medium">
        <color indexed="17"/>
      </right>
      <top/>
      <bottom/>
      <diagonal style="thin">
        <color indexed="17"/>
      </diagonal>
    </border>
    <border diagonalUp="1">
      <left style="medium">
        <color indexed="17"/>
      </left>
      <right/>
      <top/>
      <bottom style="thin">
        <color indexed="17"/>
      </bottom>
      <diagonal style="thin">
        <color indexed="17"/>
      </diagonal>
    </border>
    <border diagonalUp="1">
      <left/>
      <right style="medium">
        <color indexed="17"/>
      </right>
      <top/>
      <bottom style="thin">
        <color indexed="17"/>
      </bottom>
      <diagonal style="thin">
        <color indexed="17"/>
      </diagonal>
    </border>
    <border>
      <left style="medium">
        <color indexed="17"/>
      </left>
      <right/>
      <top/>
      <bottom style="thin">
        <color indexed="64"/>
      </bottom>
      <diagonal/>
    </border>
    <border>
      <left style="thin">
        <color indexed="64"/>
      </left>
      <right/>
      <top style="thin">
        <color indexed="17"/>
      </top>
      <bottom/>
      <diagonal/>
    </border>
    <border>
      <left style="thin">
        <color indexed="64"/>
      </left>
      <right/>
      <top/>
      <bottom style="medium">
        <color indexed="17"/>
      </bottom>
      <diagonal/>
    </border>
    <border>
      <left/>
      <right/>
      <top style="dashed">
        <color indexed="64"/>
      </top>
      <bottom/>
      <diagonal/>
    </border>
    <border>
      <left/>
      <right style="thin">
        <color indexed="64"/>
      </right>
      <top style="dashed">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rgb="FF006600"/>
      </left>
      <right style="thin">
        <color rgb="FF006600"/>
      </right>
      <top/>
      <bottom/>
      <diagonal/>
    </border>
    <border>
      <left/>
      <right/>
      <top style="thin">
        <color rgb="FF006600"/>
      </top>
      <bottom/>
      <diagonal/>
    </border>
    <border>
      <left/>
      <right/>
      <top/>
      <bottom style="thin">
        <color rgb="FF006600"/>
      </bottom>
      <diagonal/>
    </border>
    <border>
      <left style="thin">
        <color rgb="FF006600"/>
      </left>
      <right/>
      <top/>
      <bottom/>
      <diagonal/>
    </border>
    <border>
      <left style="thin">
        <color rgb="FF006600"/>
      </left>
      <right style="thin">
        <color rgb="FF006600"/>
      </right>
      <top style="thin">
        <color rgb="FF006600"/>
      </top>
      <bottom style="thin">
        <color rgb="FF006600"/>
      </bottom>
      <diagonal/>
    </border>
    <border>
      <left style="double">
        <color rgb="FF006600"/>
      </left>
      <right/>
      <top style="thin">
        <color rgb="FF006600"/>
      </top>
      <bottom style="thin">
        <color rgb="FF006600"/>
      </bottom>
      <diagonal/>
    </border>
    <border>
      <left style="thin">
        <color rgb="FF006600"/>
      </left>
      <right/>
      <top style="thin">
        <color rgb="FF006600"/>
      </top>
      <bottom/>
      <diagonal/>
    </border>
    <border>
      <left style="thin">
        <color rgb="FF006600"/>
      </left>
      <right style="thin">
        <color rgb="FF006600"/>
      </right>
      <top style="thin">
        <color rgb="FF006600"/>
      </top>
      <bottom/>
      <diagonal/>
    </border>
    <border>
      <left/>
      <right style="thin">
        <color rgb="FF006600"/>
      </right>
      <top/>
      <bottom/>
      <diagonal/>
    </border>
    <border>
      <left style="double">
        <color rgb="FF006600"/>
      </left>
      <right/>
      <top/>
      <bottom/>
      <diagonal/>
    </border>
    <border>
      <left style="thin">
        <color rgb="FF006600"/>
      </left>
      <right/>
      <top style="thin">
        <color rgb="FF006600"/>
      </top>
      <bottom style="thin">
        <color rgb="FF006600"/>
      </bottom>
      <diagonal/>
    </border>
    <border>
      <left/>
      <right/>
      <top style="thin">
        <color rgb="FF006600"/>
      </top>
      <bottom style="thin">
        <color rgb="FF006600"/>
      </bottom>
      <diagonal/>
    </border>
    <border>
      <left style="double">
        <color rgb="FF006600"/>
      </left>
      <right/>
      <top style="thin">
        <color rgb="FF006600"/>
      </top>
      <bottom/>
      <diagonal/>
    </border>
    <border>
      <left style="double">
        <color rgb="FF006600"/>
      </left>
      <right/>
      <top/>
      <bottom style="thin">
        <color rgb="FF006600"/>
      </bottom>
      <diagonal/>
    </border>
    <border>
      <left style="medium">
        <color rgb="FF005000"/>
      </left>
      <right/>
      <top style="medium">
        <color rgb="FF005000"/>
      </top>
      <bottom/>
      <diagonal/>
    </border>
    <border>
      <left/>
      <right/>
      <top style="medium">
        <color rgb="FF005000"/>
      </top>
      <bottom/>
      <diagonal/>
    </border>
    <border>
      <left/>
      <right style="medium">
        <color rgb="FF005000"/>
      </right>
      <top/>
      <bottom/>
      <diagonal/>
    </border>
    <border>
      <left/>
      <right/>
      <top/>
      <bottom style="medium">
        <color rgb="FF005000"/>
      </bottom>
      <diagonal/>
    </border>
    <border>
      <left/>
      <right style="medium">
        <color rgb="FF005000"/>
      </right>
      <top/>
      <bottom style="medium">
        <color rgb="FF005000"/>
      </bottom>
      <diagonal/>
    </border>
    <border>
      <left style="thin">
        <color rgb="FF005000"/>
      </left>
      <right/>
      <top style="medium">
        <color rgb="FF005000"/>
      </top>
      <bottom/>
      <diagonal/>
    </border>
    <border>
      <left/>
      <right/>
      <top style="thin">
        <color rgb="FF005000"/>
      </top>
      <bottom/>
      <diagonal/>
    </border>
    <border>
      <left/>
      <right/>
      <top/>
      <bottom style="thin">
        <color rgb="FF005000"/>
      </bottom>
      <diagonal/>
    </border>
    <border>
      <left style="medium">
        <color rgb="FF005000"/>
      </left>
      <right/>
      <top style="thin">
        <color rgb="FF005000"/>
      </top>
      <bottom/>
      <diagonal/>
    </border>
    <border>
      <left style="medium">
        <color rgb="FF005000"/>
      </left>
      <right/>
      <top/>
      <bottom/>
      <diagonal/>
    </border>
    <border>
      <left style="thin">
        <color indexed="17"/>
      </left>
      <right/>
      <top/>
      <bottom style="thin">
        <color rgb="FF005000"/>
      </bottom>
      <diagonal/>
    </border>
    <border>
      <left style="medium">
        <color rgb="FF005000"/>
      </left>
      <right style="thin">
        <color indexed="17"/>
      </right>
      <top/>
      <bottom/>
      <diagonal/>
    </border>
    <border>
      <left style="thin">
        <color indexed="17"/>
      </left>
      <right/>
      <top style="thin">
        <color rgb="FF005000"/>
      </top>
      <bottom/>
      <diagonal/>
    </border>
    <border>
      <left style="medium">
        <color rgb="FF005000"/>
      </left>
      <right style="thin">
        <color indexed="17"/>
      </right>
      <top/>
      <bottom style="medium">
        <color rgb="FF005000"/>
      </bottom>
      <diagonal/>
    </border>
    <border>
      <left style="thin">
        <color indexed="17"/>
      </left>
      <right/>
      <top/>
      <bottom style="medium">
        <color rgb="FF005000"/>
      </bottom>
      <diagonal/>
    </border>
    <border>
      <left style="medium">
        <color rgb="FF005000"/>
      </left>
      <right/>
      <top/>
      <bottom style="medium">
        <color rgb="FF005000"/>
      </bottom>
      <diagonal/>
    </border>
    <border>
      <left style="medium">
        <color rgb="FF005000"/>
      </left>
      <right style="thin">
        <color rgb="FF005000"/>
      </right>
      <top style="thin">
        <color rgb="FF005000"/>
      </top>
      <bottom/>
      <diagonal/>
    </border>
    <border>
      <left style="medium">
        <color rgb="FF005000"/>
      </left>
      <right style="thin">
        <color rgb="FF005000"/>
      </right>
      <top/>
      <bottom/>
      <diagonal/>
    </border>
    <border>
      <left style="thin">
        <color rgb="FF005000"/>
      </left>
      <right style="thin">
        <color rgb="FF005000"/>
      </right>
      <top style="medium">
        <color rgb="FF005000"/>
      </top>
      <bottom/>
      <diagonal/>
    </border>
    <border>
      <left style="thin">
        <color rgb="FF005000"/>
      </left>
      <right/>
      <top style="thin">
        <color rgb="FF005000"/>
      </top>
      <bottom/>
      <diagonal/>
    </border>
    <border>
      <left/>
      <right style="medium">
        <color rgb="FF005000"/>
      </right>
      <top style="thin">
        <color rgb="FF005000"/>
      </top>
      <bottom/>
      <diagonal/>
    </border>
    <border>
      <left style="thin">
        <color rgb="FF005000"/>
      </left>
      <right/>
      <top/>
      <bottom/>
      <diagonal/>
    </border>
    <border>
      <left style="thin">
        <color rgb="FF005000"/>
      </left>
      <right/>
      <top/>
      <bottom style="thin">
        <color rgb="FF005000"/>
      </bottom>
      <diagonal/>
    </border>
    <border>
      <left/>
      <right style="medium">
        <color rgb="FF005000"/>
      </right>
      <top/>
      <bottom style="thin">
        <color rgb="FF005000"/>
      </bottom>
      <diagonal/>
    </border>
    <border>
      <left/>
      <right style="medium">
        <color rgb="FF005000"/>
      </right>
      <top style="medium">
        <color rgb="FF005000"/>
      </top>
      <bottom/>
      <diagonal/>
    </border>
    <border>
      <left/>
      <right style="thin">
        <color rgb="FF005000"/>
      </right>
      <top style="thin">
        <color rgb="FF005000"/>
      </top>
      <bottom/>
      <diagonal/>
    </border>
    <border>
      <left/>
      <right style="thin">
        <color rgb="FF005000"/>
      </right>
      <top/>
      <bottom/>
      <diagonal/>
    </border>
    <border>
      <left/>
      <right style="thin">
        <color rgb="FF005000"/>
      </right>
      <top/>
      <bottom style="thin">
        <color rgb="FF005000"/>
      </bottom>
      <diagonal/>
    </border>
    <border>
      <left/>
      <right style="medium">
        <color rgb="FF006600"/>
      </right>
      <top style="medium">
        <color rgb="FF006600"/>
      </top>
      <bottom/>
      <diagonal/>
    </border>
    <border>
      <left/>
      <right style="medium">
        <color rgb="FF005000"/>
      </right>
      <top style="medium">
        <color indexed="17"/>
      </top>
      <bottom/>
      <diagonal/>
    </border>
    <border>
      <left/>
      <right style="medium">
        <color rgb="FF005000"/>
      </right>
      <top/>
      <bottom style="medium">
        <color indexed="17"/>
      </bottom>
      <diagonal/>
    </border>
    <border>
      <left/>
      <right/>
      <top style="double">
        <color rgb="FF006600"/>
      </top>
      <bottom style="double">
        <color rgb="FF006600"/>
      </bottom>
      <diagonal/>
    </border>
    <border>
      <left style="thin">
        <color rgb="FF006600"/>
      </left>
      <right style="thin">
        <color rgb="FF006600"/>
      </right>
      <top style="double">
        <color rgb="FF006600"/>
      </top>
      <bottom style="double">
        <color rgb="FF006600"/>
      </bottom>
      <diagonal/>
    </border>
    <border>
      <left style="thin">
        <color rgb="FF006600"/>
      </left>
      <right style="thin">
        <color rgb="FF006600"/>
      </right>
      <top style="double">
        <color rgb="FF006600"/>
      </top>
      <bottom style="thin">
        <color rgb="FF006600"/>
      </bottom>
      <diagonal/>
    </border>
    <border>
      <left style="medium">
        <color rgb="FF006600"/>
      </left>
      <right style="thin">
        <color rgb="FF006600"/>
      </right>
      <top style="medium">
        <color rgb="FF006600"/>
      </top>
      <bottom/>
      <diagonal/>
    </border>
    <border>
      <left/>
      <right/>
      <top style="medium">
        <color rgb="FF006600"/>
      </top>
      <bottom/>
      <diagonal/>
    </border>
    <border>
      <left/>
      <right style="thin">
        <color rgb="FF006600"/>
      </right>
      <top style="thin">
        <color rgb="FF006600"/>
      </top>
      <bottom style="thin">
        <color rgb="FF006600"/>
      </bottom>
      <diagonal/>
    </border>
    <border>
      <left/>
      <right/>
      <top style="double">
        <color rgb="FF006600"/>
      </top>
      <bottom style="thin">
        <color rgb="FF006600"/>
      </bottom>
      <diagonal/>
    </border>
    <border>
      <left style="thin">
        <color rgb="FF006600"/>
      </left>
      <right/>
      <top/>
      <bottom style="thin">
        <color rgb="FF006600"/>
      </bottom>
      <diagonal/>
    </border>
    <border>
      <left/>
      <right style="thin">
        <color rgb="FF006600"/>
      </right>
      <top style="thin">
        <color rgb="FF006600"/>
      </top>
      <bottom/>
      <diagonal/>
    </border>
    <border>
      <left/>
      <right style="thin">
        <color rgb="FF006600"/>
      </right>
      <top/>
      <bottom style="thin">
        <color rgb="FF006600"/>
      </bottom>
      <diagonal/>
    </border>
    <border>
      <left style="medium">
        <color rgb="FF005000"/>
      </left>
      <right/>
      <top style="double">
        <color rgb="FF005000"/>
      </top>
      <bottom/>
      <diagonal/>
    </border>
    <border>
      <left/>
      <right/>
      <top style="double">
        <color rgb="FF005000"/>
      </top>
      <bottom/>
      <diagonal/>
    </border>
    <border>
      <left/>
      <right style="medium">
        <color rgb="FF005000"/>
      </right>
      <top style="double">
        <color rgb="FF005000"/>
      </top>
      <bottom/>
      <diagonal/>
    </border>
    <border>
      <left style="thin">
        <color indexed="17"/>
      </left>
      <right/>
      <top style="double">
        <color rgb="FF005000"/>
      </top>
      <bottom/>
      <diagonal/>
    </border>
    <border>
      <left style="thin">
        <color indexed="17"/>
      </left>
      <right/>
      <top/>
      <bottom style="double">
        <color rgb="FF005000"/>
      </bottom>
      <diagonal/>
    </border>
    <border>
      <left/>
      <right style="thin">
        <color rgb="FF005000"/>
      </right>
      <top/>
      <bottom style="double">
        <color rgb="FF005000"/>
      </bottom>
      <diagonal/>
    </border>
    <border>
      <left style="medium">
        <color rgb="FF006600"/>
      </left>
      <right/>
      <top style="medium">
        <color rgb="FF006600"/>
      </top>
      <bottom/>
      <diagonal/>
    </border>
    <border>
      <left style="thin">
        <color rgb="FF006600"/>
      </left>
      <right style="thin">
        <color rgb="FF006600"/>
      </right>
      <top style="medium">
        <color rgb="FF006600"/>
      </top>
      <bottom/>
      <diagonal/>
    </border>
    <border>
      <left style="thin">
        <color rgb="FF006600"/>
      </left>
      <right/>
      <top style="medium">
        <color rgb="FF006600"/>
      </top>
      <bottom/>
      <diagonal/>
    </border>
    <border>
      <left/>
      <right style="thin">
        <color rgb="FF006600"/>
      </right>
      <top style="medium">
        <color rgb="FF006600"/>
      </top>
      <bottom/>
      <diagonal/>
    </border>
    <border>
      <left style="medium">
        <color rgb="FF006600"/>
      </left>
      <right/>
      <top/>
      <bottom/>
      <diagonal/>
    </border>
    <border>
      <left/>
      <right style="medium">
        <color rgb="FF006600"/>
      </right>
      <top/>
      <bottom/>
      <diagonal/>
    </border>
    <border>
      <left style="medium">
        <color rgb="FF006600"/>
      </left>
      <right/>
      <top/>
      <bottom style="medium">
        <color rgb="FF006600"/>
      </bottom>
      <diagonal/>
    </border>
    <border>
      <left/>
      <right/>
      <top/>
      <bottom style="medium">
        <color rgb="FF006600"/>
      </bottom>
      <diagonal/>
    </border>
    <border diagonalUp="1">
      <left style="thin">
        <color rgb="FF006600"/>
      </left>
      <right style="thin">
        <color rgb="FF006600"/>
      </right>
      <top style="thin">
        <color rgb="FF006600"/>
      </top>
      <bottom style="medium">
        <color rgb="FF006600"/>
      </bottom>
      <diagonal style="thin">
        <color rgb="FF006600"/>
      </diagonal>
    </border>
    <border>
      <left style="thin">
        <color rgb="FF006600"/>
      </left>
      <right/>
      <top/>
      <bottom style="medium">
        <color rgb="FF006600"/>
      </bottom>
      <diagonal/>
    </border>
    <border>
      <left/>
      <right style="thin">
        <color rgb="FF006600"/>
      </right>
      <top/>
      <bottom style="medium">
        <color rgb="FF006600"/>
      </bottom>
      <diagonal/>
    </border>
    <border>
      <left/>
      <right style="medium">
        <color rgb="FF006600"/>
      </right>
      <top style="medium">
        <color rgb="FF006600"/>
      </top>
      <bottom style="medium">
        <color rgb="FF006600"/>
      </bottom>
      <diagonal/>
    </border>
    <border>
      <left/>
      <right style="medium">
        <color rgb="FF006600"/>
      </right>
      <top/>
      <bottom style="medium">
        <color rgb="FF006600"/>
      </bottom>
      <diagonal/>
    </border>
    <border>
      <left style="medium">
        <color rgb="FF006600"/>
      </left>
      <right/>
      <top style="thin">
        <color rgb="FF006600"/>
      </top>
      <bottom style="thin">
        <color rgb="FF006600"/>
      </bottom>
      <diagonal/>
    </border>
    <border>
      <left/>
      <right style="medium">
        <color rgb="FF006600"/>
      </right>
      <top style="thin">
        <color rgb="FF006600"/>
      </top>
      <bottom style="thin">
        <color rgb="FF006600"/>
      </bottom>
      <diagonal/>
    </border>
    <border>
      <left/>
      <right style="medium">
        <color rgb="FF006600"/>
      </right>
      <top style="thin">
        <color rgb="FF006600"/>
      </top>
      <bottom style="medium">
        <color rgb="FF006600"/>
      </bottom>
      <diagonal/>
    </border>
    <border>
      <left/>
      <right/>
      <top style="thin">
        <color rgb="FF008000"/>
      </top>
      <bottom/>
      <diagonal/>
    </border>
    <border>
      <left/>
      <right/>
      <top/>
      <bottom style="thin">
        <color rgb="FF008000"/>
      </bottom>
      <diagonal/>
    </border>
    <border>
      <left/>
      <right style="thin">
        <color rgb="FF008000"/>
      </right>
      <top style="thin">
        <color indexed="17"/>
      </top>
      <bottom/>
      <diagonal/>
    </border>
    <border>
      <left style="thin">
        <color rgb="FF008000"/>
      </left>
      <right/>
      <top style="thin">
        <color indexed="17"/>
      </top>
      <bottom/>
      <diagonal/>
    </border>
    <border>
      <left/>
      <right/>
      <top/>
      <bottom style="medium">
        <color rgb="FF008000"/>
      </bottom>
      <diagonal/>
    </border>
    <border>
      <left/>
      <right style="medium">
        <color rgb="FF006600"/>
      </right>
      <top/>
      <bottom style="medium">
        <color rgb="FF008000"/>
      </bottom>
      <diagonal/>
    </border>
    <border>
      <left style="medium">
        <color rgb="FF008000"/>
      </left>
      <right/>
      <top/>
      <bottom style="medium">
        <color indexed="17"/>
      </bottom>
      <diagonal/>
    </border>
    <border>
      <left/>
      <right style="thin">
        <color rgb="FF008000"/>
      </right>
      <top/>
      <bottom/>
      <diagonal/>
    </border>
    <border>
      <left/>
      <right style="medium">
        <color rgb="FF008000"/>
      </right>
      <top style="medium">
        <color rgb="FF008000"/>
      </top>
      <bottom/>
      <diagonal/>
    </border>
    <border>
      <left/>
      <right style="medium">
        <color rgb="FF008000"/>
      </right>
      <top/>
      <bottom/>
      <diagonal/>
    </border>
    <border>
      <left/>
      <right style="medium">
        <color rgb="FF008000"/>
      </right>
      <top/>
      <bottom style="thin">
        <color rgb="FF008000"/>
      </bottom>
      <diagonal/>
    </border>
    <border>
      <left/>
      <right style="medium">
        <color rgb="FF008000"/>
      </right>
      <top style="thin">
        <color rgb="FF008000"/>
      </top>
      <bottom/>
      <diagonal/>
    </border>
    <border>
      <left/>
      <right style="medium">
        <color rgb="FF008000"/>
      </right>
      <top/>
      <bottom style="medium">
        <color rgb="FF008000"/>
      </bottom>
      <diagonal/>
    </border>
    <border>
      <left/>
      <right/>
      <top style="dashed">
        <color rgb="FF008000"/>
      </top>
      <bottom/>
      <diagonal/>
    </border>
    <border>
      <left style="medium">
        <color rgb="FF008000"/>
      </left>
      <right/>
      <top style="medium">
        <color rgb="FF008000"/>
      </top>
      <bottom/>
      <diagonal/>
    </border>
    <border>
      <left/>
      <right/>
      <top style="medium">
        <color rgb="FF008000"/>
      </top>
      <bottom/>
      <diagonal/>
    </border>
    <border>
      <left/>
      <right/>
      <top style="medium">
        <color rgb="FF005000"/>
      </top>
      <bottom style="thin">
        <color rgb="FF005000"/>
      </bottom>
      <diagonal/>
    </border>
    <border>
      <left/>
      <right style="medium">
        <color rgb="FF005000"/>
      </right>
      <top style="medium">
        <color rgb="FF005000"/>
      </top>
      <bottom style="thin">
        <color rgb="FF005000"/>
      </bottom>
      <diagonal/>
    </border>
    <border>
      <left style="thin">
        <color rgb="FF005000"/>
      </left>
      <right style="thin">
        <color rgb="FF005000"/>
      </right>
      <top style="thin">
        <color rgb="FF005000"/>
      </top>
      <bottom style="thin">
        <color indexed="17"/>
      </bottom>
      <diagonal/>
    </border>
    <border>
      <left style="thin">
        <color rgb="FF005000"/>
      </left>
      <right style="thin">
        <color rgb="FF005000"/>
      </right>
      <top style="thin">
        <color indexed="17"/>
      </top>
      <bottom style="thin">
        <color indexed="17"/>
      </bottom>
      <diagonal/>
    </border>
    <border>
      <left style="thin">
        <color rgb="FF005000"/>
      </left>
      <right style="thin">
        <color rgb="FF005000"/>
      </right>
      <top style="thin">
        <color indexed="17"/>
      </top>
      <bottom style="thin">
        <color rgb="FF005000"/>
      </bottom>
      <diagonal/>
    </border>
    <border>
      <left/>
      <right/>
      <top style="medium">
        <color rgb="FF005000"/>
      </top>
      <bottom style="medium">
        <color rgb="FF005000"/>
      </bottom>
      <diagonal/>
    </border>
    <border>
      <left/>
      <right style="medium">
        <color rgb="FF005000"/>
      </right>
      <top style="medium">
        <color rgb="FF005000"/>
      </top>
      <bottom style="medium">
        <color rgb="FF005000"/>
      </bottom>
      <diagonal/>
    </border>
    <border>
      <left/>
      <right style="thin">
        <color rgb="FF005000"/>
      </right>
      <top style="double">
        <color rgb="FF005000"/>
      </top>
      <bottom/>
      <diagonal/>
    </border>
    <border>
      <left style="medium">
        <color rgb="FF005000"/>
      </left>
      <right/>
      <top/>
      <bottom style="double">
        <color rgb="FF005000"/>
      </bottom>
      <diagonal/>
    </border>
    <border>
      <left/>
      <right/>
      <top/>
      <bottom style="double">
        <color rgb="FF005000"/>
      </bottom>
      <diagonal/>
    </border>
    <border>
      <left style="medium">
        <color rgb="FF005000"/>
      </left>
      <right style="thin">
        <color indexed="17"/>
      </right>
      <top style="double">
        <color rgb="FF005000"/>
      </top>
      <bottom/>
      <diagonal/>
    </border>
    <border>
      <left style="medium">
        <color rgb="FF005000"/>
      </left>
      <right style="thin">
        <color indexed="17"/>
      </right>
      <top/>
      <bottom style="double">
        <color rgb="FF005000"/>
      </bottom>
      <diagonal/>
    </border>
    <border>
      <left style="thin">
        <color rgb="FF005000"/>
      </left>
      <right style="thin">
        <color rgb="FF005000"/>
      </right>
      <top/>
      <bottom style="thin">
        <color indexed="17"/>
      </bottom>
      <diagonal/>
    </border>
    <border>
      <left style="thin">
        <color rgb="FF005000"/>
      </left>
      <right style="thin">
        <color rgb="FF005000"/>
      </right>
      <top style="thin">
        <color indexed="17"/>
      </top>
      <bottom/>
      <diagonal/>
    </border>
    <border>
      <left style="thin">
        <color indexed="17"/>
      </left>
      <right/>
      <top style="double">
        <color indexed="17"/>
      </top>
      <bottom style="thin">
        <color rgb="FF005000"/>
      </bottom>
      <diagonal/>
    </border>
    <border>
      <left/>
      <right style="thin">
        <color rgb="FF005000"/>
      </right>
      <top style="double">
        <color indexed="17"/>
      </top>
      <bottom style="thin">
        <color rgb="FF005000"/>
      </bottom>
      <diagonal/>
    </border>
    <border>
      <left style="thin">
        <color indexed="17"/>
      </left>
      <right/>
      <top style="thin">
        <color rgb="FF005000"/>
      </top>
      <bottom style="thin">
        <color rgb="FF005000"/>
      </bottom>
      <diagonal/>
    </border>
    <border>
      <left/>
      <right style="thin">
        <color rgb="FF005000"/>
      </right>
      <top style="thin">
        <color rgb="FF005000"/>
      </top>
      <bottom style="thin">
        <color rgb="FF005000"/>
      </bottom>
      <diagonal/>
    </border>
    <border>
      <left style="thin">
        <color rgb="FF005000"/>
      </left>
      <right style="thin">
        <color rgb="FF005000"/>
      </right>
      <top style="medium">
        <color rgb="FF005000"/>
      </top>
      <bottom style="thin">
        <color indexed="17"/>
      </bottom>
      <diagonal/>
    </border>
    <border>
      <left style="thin">
        <color rgb="FF005000"/>
      </left>
      <right style="thin">
        <color rgb="FF005000"/>
      </right>
      <top style="thin">
        <color indexed="17"/>
      </top>
      <bottom style="medium">
        <color rgb="FF005000"/>
      </bottom>
      <diagonal/>
    </border>
    <border>
      <left/>
      <right style="medium">
        <color rgb="FF005000"/>
      </right>
      <top/>
      <bottom style="double">
        <color rgb="FF005000"/>
      </bottom>
      <diagonal/>
    </border>
    <border>
      <left/>
      <right style="thin">
        <color indexed="17"/>
      </right>
      <top style="thin">
        <color rgb="FF005000"/>
      </top>
      <bottom/>
      <diagonal/>
    </border>
    <border>
      <left style="medium">
        <color rgb="FF005000"/>
      </left>
      <right style="thin">
        <color rgb="FF005000"/>
      </right>
      <top style="medium">
        <color rgb="FF005000"/>
      </top>
      <bottom style="thin">
        <color indexed="17"/>
      </bottom>
      <diagonal/>
    </border>
    <border>
      <left style="medium">
        <color rgb="FF005000"/>
      </left>
      <right style="thin">
        <color rgb="FF005000"/>
      </right>
      <top style="thin">
        <color indexed="17"/>
      </top>
      <bottom style="thin">
        <color indexed="17"/>
      </bottom>
      <diagonal/>
    </border>
    <border>
      <left style="medium">
        <color rgb="FF005000"/>
      </left>
      <right style="thin">
        <color rgb="FF005000"/>
      </right>
      <top style="thin">
        <color indexed="17"/>
      </top>
      <bottom style="medium">
        <color rgb="FF005000"/>
      </bottom>
      <diagonal/>
    </border>
    <border>
      <left style="medium">
        <color rgb="FF005000"/>
      </left>
      <right/>
      <top/>
      <bottom style="thin">
        <color rgb="FF005000"/>
      </bottom>
      <diagonal/>
    </border>
    <border>
      <left/>
      <right style="thin">
        <color rgb="FF005000"/>
      </right>
      <top style="medium">
        <color rgb="FF005000"/>
      </top>
      <bottom/>
      <diagonal/>
    </border>
    <border>
      <left/>
      <right style="thin">
        <color rgb="FF005000"/>
      </right>
      <top/>
      <bottom style="medium">
        <color rgb="FF005000"/>
      </bottom>
      <diagonal/>
    </border>
    <border>
      <left style="thin">
        <color rgb="FF005000"/>
      </left>
      <right/>
      <top/>
      <bottom style="medium">
        <color rgb="FF005000"/>
      </bottom>
      <diagonal/>
    </border>
    <border>
      <left/>
      <right style="thin">
        <color indexed="17"/>
      </right>
      <top style="medium">
        <color rgb="FF005000"/>
      </top>
      <bottom style="thin">
        <color rgb="FF005000"/>
      </bottom>
      <diagonal/>
    </border>
    <border>
      <left style="thin">
        <color rgb="FF005000"/>
      </left>
      <right/>
      <top style="thin">
        <color rgb="FF005000"/>
      </top>
      <bottom style="thin">
        <color rgb="FF005000"/>
      </bottom>
      <diagonal/>
    </border>
    <border>
      <left style="medium">
        <color rgb="FF005000"/>
      </left>
      <right/>
      <top style="medium">
        <color rgb="FF005000"/>
      </top>
      <bottom style="thin">
        <color rgb="FF005000"/>
      </bottom>
      <diagonal/>
    </border>
    <border>
      <left/>
      <right style="thin">
        <color rgb="FF005000"/>
      </right>
      <top style="medium">
        <color rgb="FF005000"/>
      </top>
      <bottom style="thin">
        <color rgb="FF005000"/>
      </bottom>
      <diagonal/>
    </border>
    <border>
      <left style="medium">
        <color rgb="FF005000"/>
      </left>
      <right/>
      <top style="thin">
        <color rgb="FF005000"/>
      </top>
      <bottom style="thin">
        <color rgb="FF005000"/>
      </bottom>
      <diagonal/>
    </border>
    <border>
      <left style="medium">
        <color rgb="FF005000"/>
      </left>
      <right/>
      <top style="thin">
        <color rgb="FF005000"/>
      </top>
      <bottom style="medium">
        <color rgb="FF005000"/>
      </bottom>
      <diagonal/>
    </border>
    <border>
      <left/>
      <right style="thin">
        <color rgb="FF005000"/>
      </right>
      <top style="thin">
        <color rgb="FF005000"/>
      </top>
      <bottom style="medium">
        <color rgb="FF005000"/>
      </bottom>
      <diagonal/>
    </border>
    <border>
      <left style="thin">
        <color rgb="FF008000"/>
      </left>
      <right/>
      <top style="medium">
        <color rgb="FF008000"/>
      </top>
      <bottom/>
      <diagonal/>
    </border>
    <border>
      <left/>
      <right style="thin">
        <color rgb="FF008000"/>
      </right>
      <top style="medium">
        <color rgb="FF008000"/>
      </top>
      <bottom/>
      <diagonal/>
    </border>
    <border>
      <left style="thin">
        <color rgb="FF008000"/>
      </left>
      <right/>
      <top/>
      <bottom/>
      <diagonal/>
    </border>
    <border>
      <left style="thin">
        <color rgb="FF008000"/>
      </left>
      <right/>
      <top/>
      <bottom style="thin">
        <color rgb="FF008000"/>
      </bottom>
      <diagonal/>
    </border>
    <border>
      <left/>
      <right style="thin">
        <color rgb="FF008000"/>
      </right>
      <top/>
      <bottom style="thin">
        <color rgb="FF008000"/>
      </bottom>
      <diagonal/>
    </border>
    <border>
      <left style="thin">
        <color rgb="FF008000"/>
      </left>
      <right/>
      <top style="thin">
        <color rgb="FF008000"/>
      </top>
      <bottom/>
      <diagonal/>
    </border>
    <border>
      <left style="thin">
        <color rgb="FF008000"/>
      </left>
      <right/>
      <top/>
      <bottom style="medium">
        <color rgb="FF008000"/>
      </bottom>
      <diagonal/>
    </border>
    <border>
      <left style="medium">
        <color rgb="FF008000"/>
      </left>
      <right style="thin">
        <color indexed="17"/>
      </right>
      <top style="thin">
        <color rgb="FF008000"/>
      </top>
      <bottom/>
      <diagonal/>
    </border>
    <border>
      <left style="medium">
        <color rgb="FF008000"/>
      </left>
      <right style="thin">
        <color indexed="17"/>
      </right>
      <top/>
      <bottom/>
      <diagonal/>
    </border>
    <border>
      <left style="medium">
        <color rgb="FF008000"/>
      </left>
      <right style="thin">
        <color indexed="17"/>
      </right>
      <top/>
      <bottom style="thin">
        <color indexed="17"/>
      </bottom>
      <diagonal/>
    </border>
    <border>
      <left style="medium">
        <color rgb="FF008000"/>
      </left>
      <right/>
      <top style="thin">
        <color rgb="FF008000"/>
      </top>
      <bottom/>
      <diagonal/>
    </border>
    <border>
      <left/>
      <right style="thin">
        <color rgb="FF008000"/>
      </right>
      <top style="thin">
        <color rgb="FF008000"/>
      </top>
      <bottom/>
      <diagonal/>
    </border>
    <border>
      <left/>
      <right style="thin">
        <color rgb="FF008000"/>
      </right>
      <top/>
      <bottom style="medium">
        <color rgb="FF008000"/>
      </bottom>
      <diagonal/>
    </border>
    <border>
      <left/>
      <right/>
      <top style="thin">
        <color rgb="FF008000"/>
      </top>
      <bottom style="thin">
        <color rgb="FF008000"/>
      </bottom>
      <diagonal/>
    </border>
    <border diagonalUp="1">
      <left style="thin">
        <color indexed="17"/>
      </left>
      <right/>
      <top style="thin">
        <color rgb="FF008000"/>
      </top>
      <bottom/>
      <diagonal style="thin">
        <color indexed="17"/>
      </diagonal>
    </border>
    <border diagonalUp="1">
      <left/>
      <right/>
      <top style="thin">
        <color rgb="FF008000"/>
      </top>
      <bottom/>
      <diagonal style="thin">
        <color indexed="17"/>
      </diagonal>
    </border>
    <border diagonalUp="1">
      <left/>
      <right style="thin">
        <color indexed="17"/>
      </right>
      <top style="thin">
        <color rgb="FF008000"/>
      </top>
      <bottom/>
      <diagonal style="thin">
        <color indexed="17"/>
      </diagonal>
    </border>
    <border diagonalUp="1">
      <left style="thin">
        <color indexed="17"/>
      </left>
      <right/>
      <top/>
      <bottom style="thin">
        <color rgb="FF008000"/>
      </bottom>
      <diagonal style="thin">
        <color indexed="17"/>
      </diagonal>
    </border>
    <border diagonalUp="1">
      <left/>
      <right/>
      <top/>
      <bottom style="thin">
        <color rgb="FF008000"/>
      </bottom>
      <diagonal style="thin">
        <color indexed="17"/>
      </diagonal>
    </border>
    <border diagonalUp="1">
      <left/>
      <right style="thin">
        <color indexed="17"/>
      </right>
      <top/>
      <bottom style="thin">
        <color rgb="FF008000"/>
      </bottom>
      <diagonal style="thin">
        <color indexed="17"/>
      </diagonal>
    </border>
    <border>
      <left style="medium">
        <color rgb="FF008000"/>
      </left>
      <right/>
      <top/>
      <bottom/>
      <diagonal/>
    </border>
    <border>
      <left style="medium">
        <color rgb="FF008000"/>
      </left>
      <right/>
      <top/>
      <bottom style="medium">
        <color rgb="FF008000"/>
      </bottom>
      <diagonal/>
    </border>
    <border>
      <left style="medium">
        <color rgb="FF008000"/>
      </left>
      <right/>
      <top/>
      <bottom style="thin">
        <color rgb="FF008000"/>
      </bottom>
      <diagonal/>
    </border>
    <border>
      <left style="thin">
        <color indexed="17"/>
      </left>
      <right/>
      <top style="thin">
        <color rgb="FF008000"/>
      </top>
      <bottom/>
      <diagonal/>
    </border>
    <border>
      <left/>
      <right style="thin">
        <color indexed="17"/>
      </right>
      <top style="thin">
        <color rgb="FF008000"/>
      </top>
      <bottom/>
      <diagonal/>
    </border>
    <border>
      <left style="thin">
        <color indexed="17"/>
      </left>
      <right/>
      <top/>
      <bottom style="thin">
        <color rgb="FF008000"/>
      </bottom>
      <diagonal/>
    </border>
    <border>
      <left/>
      <right style="thin">
        <color indexed="17"/>
      </right>
      <top/>
      <bottom style="thin">
        <color rgb="FF008000"/>
      </bottom>
      <diagonal/>
    </border>
    <border>
      <left style="thin">
        <color rgb="FF008000"/>
      </left>
      <right style="thin">
        <color rgb="FF008000"/>
      </right>
      <top style="thin">
        <color rgb="FF008000"/>
      </top>
      <bottom/>
      <diagonal/>
    </border>
    <border>
      <left style="thin">
        <color rgb="FF008000"/>
      </left>
      <right style="thin">
        <color rgb="FF008000"/>
      </right>
      <top/>
      <bottom/>
      <diagonal/>
    </border>
    <border>
      <left style="medium">
        <color rgb="FF008000"/>
      </left>
      <right style="thin">
        <color rgb="FF008000"/>
      </right>
      <top style="thin">
        <color rgb="FF008000"/>
      </top>
      <bottom/>
      <diagonal/>
    </border>
    <border>
      <left style="medium">
        <color rgb="FF008000"/>
      </left>
      <right style="thin">
        <color rgb="FF008000"/>
      </right>
      <top/>
      <bottom/>
      <diagonal/>
    </border>
    <border>
      <left/>
      <right style="medium">
        <color rgb="FF008000"/>
      </right>
      <top/>
      <bottom style="medium">
        <color indexed="17"/>
      </bottom>
      <diagonal/>
    </border>
    <border>
      <left style="thin">
        <color indexed="17"/>
      </left>
      <right style="medium">
        <color rgb="FF008000"/>
      </right>
      <top style="thin">
        <color rgb="FF008000"/>
      </top>
      <bottom/>
      <diagonal/>
    </border>
    <border>
      <left style="thin">
        <color indexed="17"/>
      </left>
      <right style="medium">
        <color rgb="FF008000"/>
      </right>
      <top/>
      <bottom/>
      <diagonal/>
    </border>
    <border>
      <left style="thin">
        <color indexed="17"/>
      </left>
      <right style="medium">
        <color rgb="FF008000"/>
      </right>
      <top/>
      <bottom style="medium">
        <color rgb="FF008000"/>
      </bottom>
      <diagonal/>
    </border>
    <border>
      <left style="thin">
        <color rgb="FF008000"/>
      </left>
      <right style="medium">
        <color rgb="FF008000"/>
      </right>
      <top style="thin">
        <color rgb="FF008000"/>
      </top>
      <bottom/>
      <diagonal/>
    </border>
    <border>
      <left style="thin">
        <color rgb="FF008000"/>
      </left>
      <right style="medium">
        <color rgb="FF008000"/>
      </right>
      <top/>
      <bottom/>
      <diagonal/>
    </border>
    <border>
      <left style="thin">
        <color indexed="17"/>
      </left>
      <right style="medium">
        <color rgb="FF006600"/>
      </right>
      <top style="thin">
        <color indexed="17"/>
      </top>
      <bottom/>
      <diagonal/>
    </border>
    <border>
      <left style="thin">
        <color indexed="17"/>
      </left>
      <right style="medium">
        <color rgb="FF006600"/>
      </right>
      <top/>
      <bottom style="thin">
        <color indexed="17"/>
      </bottom>
      <diagonal/>
    </border>
    <border>
      <left/>
      <right style="medium">
        <color rgb="FF008000"/>
      </right>
      <top style="thin">
        <color indexed="17"/>
      </top>
      <bottom/>
      <diagonal/>
    </border>
    <border>
      <left/>
      <right style="thin">
        <color indexed="17"/>
      </right>
      <top/>
      <bottom style="medium">
        <color rgb="FF008000"/>
      </bottom>
      <diagonal/>
    </border>
    <border>
      <left style="thin">
        <color rgb="FF008000"/>
      </left>
      <right/>
      <top/>
      <bottom style="thin">
        <color indexed="17"/>
      </bottom>
      <diagonal/>
    </border>
    <border>
      <left style="thin">
        <color indexed="17"/>
      </left>
      <right/>
      <top/>
      <bottom style="medium">
        <color rgb="FF008000"/>
      </bottom>
      <diagonal/>
    </border>
    <border>
      <left style="medium">
        <color rgb="FF006600"/>
      </left>
      <right/>
      <top style="thin">
        <color rgb="FF006600"/>
      </top>
      <bottom style="medium">
        <color rgb="FF006600"/>
      </bottom>
      <diagonal/>
    </border>
    <border>
      <left/>
      <right/>
      <top style="thin">
        <color rgb="FF006600"/>
      </top>
      <bottom style="medium">
        <color rgb="FF006600"/>
      </bottom>
      <diagonal/>
    </border>
    <border>
      <left style="medium">
        <color rgb="FF006600"/>
      </left>
      <right/>
      <top style="medium">
        <color rgb="FF006600"/>
      </top>
      <bottom style="thin">
        <color rgb="FF006600"/>
      </bottom>
      <diagonal/>
    </border>
    <border>
      <left/>
      <right/>
      <top style="medium">
        <color rgb="FF006600"/>
      </top>
      <bottom style="thin">
        <color rgb="FF006600"/>
      </bottom>
      <diagonal/>
    </border>
    <border>
      <left/>
      <right style="medium">
        <color rgb="FF006600"/>
      </right>
      <top style="medium">
        <color rgb="FF006600"/>
      </top>
      <bottom style="thin">
        <color rgb="FF006600"/>
      </bottom>
      <diagonal/>
    </border>
    <border diagonalUp="1">
      <left style="thin">
        <color rgb="FF006600"/>
      </left>
      <right/>
      <top style="thin">
        <color rgb="FF006600"/>
      </top>
      <bottom style="medium">
        <color rgb="FF006600"/>
      </bottom>
      <diagonal style="thin">
        <color rgb="FF006600"/>
      </diagonal>
    </border>
    <border diagonalUp="1">
      <left/>
      <right/>
      <top style="thin">
        <color rgb="FF006600"/>
      </top>
      <bottom style="medium">
        <color rgb="FF006600"/>
      </bottom>
      <diagonal style="thin">
        <color rgb="FF006600"/>
      </diagonal>
    </border>
    <border diagonalUp="1">
      <left/>
      <right style="thin">
        <color rgb="FF006600"/>
      </right>
      <top style="thin">
        <color rgb="FF006600"/>
      </top>
      <bottom style="medium">
        <color rgb="FF006600"/>
      </bottom>
      <diagonal style="thin">
        <color rgb="FF006600"/>
      </diagonal>
    </border>
    <border>
      <left style="thin">
        <color rgb="FF006600"/>
      </left>
      <right/>
      <top style="thin">
        <color rgb="FF006600"/>
      </top>
      <bottom style="medium">
        <color rgb="FF006600"/>
      </bottom>
      <diagonal/>
    </border>
    <border>
      <left/>
      <right style="thin">
        <color rgb="FF006600"/>
      </right>
      <top style="thin">
        <color rgb="FF006600"/>
      </top>
      <bottom style="medium">
        <color rgb="FF006600"/>
      </bottom>
      <diagonal/>
    </border>
    <border>
      <left style="thin">
        <color rgb="FF006600"/>
      </left>
      <right style="thin">
        <color rgb="FF006600"/>
      </right>
      <top/>
      <bottom style="thin">
        <color rgb="FF006600"/>
      </bottom>
      <diagonal/>
    </border>
    <border>
      <left style="medium">
        <color rgb="FF006600"/>
      </left>
      <right/>
      <top style="medium">
        <color rgb="FF006600"/>
      </top>
      <bottom style="medium">
        <color rgb="FF006600"/>
      </bottom>
      <diagonal/>
    </border>
    <border>
      <left/>
      <right/>
      <top style="medium">
        <color rgb="FF006600"/>
      </top>
      <bottom style="medium">
        <color rgb="FF006600"/>
      </bottom>
      <diagonal/>
    </border>
    <border>
      <left style="medium">
        <color rgb="FF006600"/>
      </left>
      <right/>
      <top/>
      <bottom style="thin">
        <color rgb="FF006600"/>
      </bottom>
      <diagonal/>
    </border>
    <border>
      <left/>
      <right style="medium">
        <color rgb="FF006600"/>
      </right>
      <top style="thin">
        <color rgb="FF006600"/>
      </top>
      <bottom/>
      <diagonal/>
    </border>
    <border>
      <left/>
      <right style="medium">
        <color rgb="FF006600"/>
      </right>
      <top/>
      <bottom style="thin">
        <color rgb="FF006600"/>
      </bottom>
      <diagonal/>
    </border>
    <border>
      <left style="medium">
        <color rgb="FF006600"/>
      </left>
      <right/>
      <top style="thin">
        <color rgb="FF006600"/>
      </top>
      <bottom/>
      <diagonal/>
    </border>
    <border>
      <left/>
      <right style="thin">
        <color rgb="FF006600"/>
      </right>
      <top style="double">
        <color rgb="FF006600"/>
      </top>
      <bottom style="thin">
        <color rgb="FF006600"/>
      </bottom>
      <diagonal/>
    </border>
    <border>
      <left/>
      <right style="double">
        <color rgb="FF006600"/>
      </right>
      <top style="thin">
        <color rgb="FF006600"/>
      </top>
      <bottom style="thin">
        <color rgb="FF006600"/>
      </bottom>
      <diagonal/>
    </border>
    <border diagonalUp="1">
      <left style="thin">
        <color rgb="FF006600"/>
      </left>
      <right/>
      <top style="thin">
        <color rgb="FF006600"/>
      </top>
      <bottom style="thin">
        <color rgb="FF006600"/>
      </bottom>
      <diagonal style="thin">
        <color rgb="FF006600"/>
      </diagonal>
    </border>
    <border diagonalUp="1">
      <left/>
      <right/>
      <top style="thin">
        <color rgb="FF006600"/>
      </top>
      <bottom style="thin">
        <color rgb="FF006600"/>
      </bottom>
      <diagonal style="thin">
        <color rgb="FF006600"/>
      </diagonal>
    </border>
    <border diagonalUp="1">
      <left/>
      <right style="thin">
        <color rgb="FF006600"/>
      </right>
      <top style="thin">
        <color rgb="FF006600"/>
      </top>
      <bottom style="thin">
        <color rgb="FF006600"/>
      </bottom>
      <diagonal style="thin">
        <color rgb="FF006600"/>
      </diagonal>
    </border>
    <border diagonalUp="1">
      <left style="thin">
        <color rgb="FF006600"/>
      </left>
      <right/>
      <top style="thin">
        <color rgb="FF006600"/>
      </top>
      <bottom/>
      <diagonal style="thin">
        <color rgb="FF006600"/>
      </diagonal>
    </border>
    <border diagonalUp="1">
      <left/>
      <right/>
      <top style="thin">
        <color rgb="FF006600"/>
      </top>
      <bottom/>
      <diagonal style="thin">
        <color rgb="FF006600"/>
      </diagonal>
    </border>
    <border diagonalUp="1">
      <left/>
      <right style="thin">
        <color rgb="FF006600"/>
      </right>
      <top style="thin">
        <color rgb="FF006600"/>
      </top>
      <bottom/>
      <diagonal style="thin">
        <color rgb="FF006600"/>
      </diagonal>
    </border>
    <border diagonalUp="1">
      <left style="thin">
        <color rgb="FF006600"/>
      </left>
      <right/>
      <top/>
      <bottom style="thin">
        <color rgb="FF006600"/>
      </bottom>
      <diagonal style="thin">
        <color rgb="FF006600"/>
      </diagonal>
    </border>
    <border diagonalUp="1">
      <left/>
      <right/>
      <top/>
      <bottom style="thin">
        <color rgb="FF006600"/>
      </bottom>
      <diagonal style="thin">
        <color rgb="FF006600"/>
      </diagonal>
    </border>
    <border diagonalUp="1">
      <left/>
      <right style="thin">
        <color rgb="FF006600"/>
      </right>
      <top/>
      <bottom style="thin">
        <color rgb="FF006600"/>
      </bottom>
      <diagonal style="thin">
        <color rgb="FF006600"/>
      </diagonal>
    </border>
  </borders>
  <cellStyleXfs count="2">
    <xf numFmtId="0" fontId="0" fillId="0" borderId="0"/>
    <xf numFmtId="1" fontId="54" fillId="0" borderId="0"/>
  </cellStyleXfs>
  <cellXfs count="1998">
    <xf numFmtId="0" fontId="0" fillId="0" borderId="0" xfId="0"/>
    <xf numFmtId="0" fontId="5" fillId="0" borderId="0" xfId="0" applyFont="1" applyAlignment="1" applyProtection="1">
      <alignment horizontal="center" vertical="center"/>
      <protection hidden="1"/>
    </xf>
    <xf numFmtId="0" fontId="44" fillId="0" borderId="0" xfId="0" applyFont="1" applyAlignment="1" applyProtection="1">
      <alignment horizontal="center" vertical="center"/>
      <protection hidden="1"/>
    </xf>
    <xf numFmtId="0" fontId="44" fillId="0" borderId="1" xfId="0" applyFont="1" applyBorder="1" applyAlignment="1" applyProtection="1">
      <alignment horizontal="center" vertical="center"/>
      <protection hidden="1"/>
    </xf>
    <xf numFmtId="0" fontId="44" fillId="0" borderId="2" xfId="0" applyFont="1" applyBorder="1" applyAlignment="1" applyProtection="1">
      <alignment horizontal="center" vertical="center"/>
      <protection hidden="1"/>
    </xf>
    <xf numFmtId="0" fontId="44" fillId="0" borderId="3" xfId="0" applyFont="1" applyBorder="1" applyAlignment="1" applyProtection="1">
      <alignment horizontal="center" vertical="center"/>
      <protection hidden="1"/>
    </xf>
    <xf numFmtId="0" fontId="44" fillId="0" borderId="4" xfId="0" applyFont="1" applyBorder="1" applyAlignment="1" applyProtection="1">
      <alignment horizontal="center" vertical="center"/>
      <protection hidden="1"/>
    </xf>
    <xf numFmtId="0" fontId="44" fillId="0" borderId="5" xfId="0" applyFont="1" applyBorder="1" applyAlignment="1" applyProtection="1">
      <alignment horizontal="center" vertical="center"/>
      <protection hidden="1"/>
    </xf>
    <xf numFmtId="0" fontId="46" fillId="0" borderId="0" xfId="0" applyFont="1" applyAlignment="1" applyProtection="1">
      <alignment vertical="center"/>
      <protection hidden="1"/>
    </xf>
    <xf numFmtId="0" fontId="44" fillId="0" borderId="6" xfId="0" applyFont="1" applyBorder="1" applyAlignment="1" applyProtection="1">
      <alignment horizontal="center" vertical="center"/>
      <protection hidden="1"/>
    </xf>
    <xf numFmtId="0" fontId="44" fillId="0" borderId="7" xfId="0" applyFont="1" applyBorder="1" applyAlignment="1" applyProtection="1">
      <alignment horizontal="center" vertical="center"/>
      <protection hidden="1"/>
    </xf>
    <xf numFmtId="0" fontId="44" fillId="0" borderId="8" xfId="0" applyFont="1" applyBorder="1" applyAlignment="1" applyProtection="1">
      <alignment horizontal="center" vertical="center"/>
      <protection hidden="1"/>
    </xf>
    <xf numFmtId="0" fontId="44" fillId="0" borderId="0" xfId="0" applyFont="1" applyAlignment="1" applyProtection="1">
      <alignment horizontal="left" vertical="center"/>
      <protection hidden="1"/>
    </xf>
    <xf numFmtId="0" fontId="43" fillId="0" borderId="0" xfId="0" applyFont="1" applyAlignment="1" applyProtection="1">
      <alignment vertical="center"/>
      <protection hidden="1"/>
    </xf>
    <xf numFmtId="0" fontId="44" fillId="0" borderId="9" xfId="0" applyFont="1" applyBorder="1" applyAlignment="1" applyProtection="1">
      <alignment horizontal="center" vertical="center"/>
      <protection hidden="1"/>
    </xf>
    <xf numFmtId="0" fontId="44" fillId="0" borderId="10" xfId="0" applyFont="1" applyBorder="1" applyAlignment="1" applyProtection="1">
      <alignment horizontal="center" vertical="center"/>
      <protection hidden="1"/>
    </xf>
    <xf numFmtId="0" fontId="44" fillId="0" borderId="11" xfId="0" applyFont="1" applyBorder="1" applyAlignment="1" applyProtection="1">
      <alignment horizontal="center" vertical="center"/>
      <protection hidden="1"/>
    </xf>
    <xf numFmtId="0" fontId="44" fillId="0" borderId="0" xfId="0" applyFont="1" applyAlignment="1" applyProtection="1">
      <alignment vertical="center"/>
      <protection hidden="1"/>
    </xf>
    <xf numFmtId="0" fontId="44" fillId="0" borderId="12" xfId="0" applyFont="1" applyBorder="1" applyAlignment="1" applyProtection="1">
      <alignment horizontal="center" vertical="center"/>
      <protection hidden="1"/>
    </xf>
    <xf numFmtId="0" fontId="44" fillId="0" borderId="13" xfId="0" applyFont="1" applyBorder="1" applyAlignment="1" applyProtection="1">
      <alignment horizontal="center" vertical="center"/>
      <protection hidden="1"/>
    </xf>
    <xf numFmtId="0" fontId="44" fillId="0" borderId="14" xfId="0" applyFont="1" applyBorder="1" applyAlignment="1" applyProtection="1">
      <alignment horizontal="center" vertical="center"/>
      <protection hidden="1"/>
    </xf>
    <xf numFmtId="0" fontId="44" fillId="0" borderId="10" xfId="0" applyFont="1" applyBorder="1" applyAlignment="1" applyProtection="1">
      <alignment vertical="center"/>
      <protection hidden="1"/>
    </xf>
    <xf numFmtId="0" fontId="44" fillId="0" borderId="15" xfId="0" applyFont="1" applyBorder="1" applyAlignment="1" applyProtection="1">
      <alignment vertical="center"/>
      <protection hidden="1"/>
    </xf>
    <xf numFmtId="0" fontId="44" fillId="0" borderId="16" xfId="0" applyFont="1" applyBorder="1" applyAlignment="1" applyProtection="1">
      <alignment horizontal="center" vertical="center"/>
      <protection hidden="1"/>
    </xf>
    <xf numFmtId="0" fontId="44" fillId="0" borderId="17" xfId="0" applyFont="1" applyBorder="1" applyAlignment="1" applyProtection="1">
      <alignment vertical="center"/>
      <protection hidden="1"/>
    </xf>
    <xf numFmtId="0" fontId="41" fillId="0" borderId="0" xfId="0" applyFont="1" applyAlignment="1" applyProtection="1">
      <alignment horizontal="center" vertical="center"/>
      <protection hidden="1"/>
    </xf>
    <xf numFmtId="0" fontId="44" fillId="0" borderId="18" xfId="0" applyFont="1" applyBorder="1" applyAlignment="1" applyProtection="1">
      <alignment horizontal="center" vertical="center"/>
      <protection hidden="1"/>
    </xf>
    <xf numFmtId="0" fontId="44" fillId="0" borderId="19" xfId="0" applyFont="1" applyBorder="1" applyAlignment="1" applyProtection="1">
      <alignment horizontal="center" vertical="center"/>
      <protection hidden="1"/>
    </xf>
    <xf numFmtId="0" fontId="44" fillId="0" borderId="20" xfId="0" applyFont="1" applyBorder="1" applyAlignment="1" applyProtection="1">
      <alignment horizontal="center" vertical="center"/>
      <protection hidden="1"/>
    </xf>
    <xf numFmtId="0" fontId="40" fillId="0" borderId="20" xfId="0" applyFont="1" applyBorder="1" applyAlignment="1" applyProtection="1">
      <alignment horizontal="right" vertical="center"/>
      <protection hidden="1"/>
    </xf>
    <xf numFmtId="0" fontId="40" fillId="0" borderId="21" xfId="0" applyFont="1" applyBorder="1" applyAlignment="1" applyProtection="1">
      <alignment horizontal="right" vertical="center"/>
      <protection hidden="1"/>
    </xf>
    <xf numFmtId="0" fontId="40" fillId="0" borderId="22" xfId="0" applyFont="1" applyBorder="1" applyAlignment="1" applyProtection="1">
      <alignment horizontal="right" vertical="center"/>
      <protection hidden="1"/>
    </xf>
    <xf numFmtId="0" fontId="40" fillId="0" borderId="19" xfId="0" applyFont="1" applyBorder="1" applyAlignment="1" applyProtection="1">
      <alignment horizontal="right" vertical="center"/>
      <protection hidden="1"/>
    </xf>
    <xf numFmtId="0" fontId="44" fillId="0" borderId="23" xfId="0" applyFont="1" applyBorder="1" applyAlignment="1" applyProtection="1">
      <alignment horizontal="center" vertical="center"/>
      <protection hidden="1"/>
    </xf>
    <xf numFmtId="0" fontId="44" fillId="0" borderId="24" xfId="0" applyFont="1" applyBorder="1" applyAlignment="1" applyProtection="1">
      <alignment horizontal="center" vertical="center"/>
      <protection hidden="1"/>
    </xf>
    <xf numFmtId="0" fontId="26" fillId="0" borderId="0" xfId="0" applyFont="1" applyAlignment="1" applyProtection="1">
      <alignment horizontal="center" vertical="center"/>
      <protection hidden="1"/>
    </xf>
    <xf numFmtId="176" fontId="26" fillId="0" borderId="0" xfId="0" applyNumberFormat="1" applyFont="1" applyAlignment="1" applyProtection="1">
      <alignment horizontal="right" vertical="center"/>
      <protection hidden="1"/>
    </xf>
    <xf numFmtId="0" fontId="47" fillId="0" borderId="0" xfId="0" applyFont="1" applyAlignment="1" applyProtection="1">
      <alignment horizontal="center" vertical="center" wrapText="1"/>
      <protection hidden="1"/>
    </xf>
    <xf numFmtId="176" fontId="44" fillId="0" borderId="0" xfId="0" applyNumberFormat="1" applyFont="1" applyAlignment="1" applyProtection="1">
      <alignment horizontal="center" vertical="center"/>
      <protection hidden="1"/>
    </xf>
    <xf numFmtId="176" fontId="44" fillId="0" borderId="0" xfId="0" applyNumberFormat="1" applyFont="1" applyAlignment="1" applyProtection="1">
      <alignment vertical="center"/>
      <protection hidden="1"/>
    </xf>
    <xf numFmtId="176" fontId="44" fillId="0" borderId="17" xfId="0" applyNumberFormat="1" applyFont="1" applyBorder="1" applyAlignment="1" applyProtection="1">
      <alignment vertical="center"/>
      <protection hidden="1"/>
    </xf>
    <xf numFmtId="0" fontId="49" fillId="0" borderId="0" xfId="0" applyFont="1" applyAlignment="1" applyProtection="1">
      <alignment horizontal="center" vertical="center"/>
      <protection hidden="1"/>
    </xf>
    <xf numFmtId="176" fontId="49" fillId="0" borderId="0" xfId="0" applyNumberFormat="1" applyFont="1" applyAlignment="1" applyProtection="1">
      <alignment vertical="center"/>
      <protection hidden="1"/>
    </xf>
    <xf numFmtId="176" fontId="49" fillId="2" borderId="0" xfId="0" applyNumberFormat="1" applyFont="1" applyFill="1" applyAlignment="1" applyProtection="1">
      <alignment vertical="center"/>
      <protection hidden="1"/>
    </xf>
    <xf numFmtId="176" fontId="44" fillId="0" borderId="25" xfId="0" applyNumberFormat="1" applyFont="1" applyBorder="1" applyAlignment="1" applyProtection="1">
      <alignment vertical="center"/>
      <protection hidden="1"/>
    </xf>
    <xf numFmtId="176" fontId="44" fillId="0" borderId="26" xfId="0" applyNumberFormat="1" applyFont="1" applyBorder="1" applyAlignment="1" applyProtection="1">
      <alignment vertical="center"/>
      <protection hidden="1"/>
    </xf>
    <xf numFmtId="0" fontId="40" fillId="0" borderId="27" xfId="0" applyFont="1" applyBorder="1" applyAlignment="1" applyProtection="1">
      <alignment horizontal="right" vertical="center"/>
      <protection hidden="1"/>
    </xf>
    <xf numFmtId="0" fontId="30" fillId="0" borderId="19" xfId="0" applyFont="1" applyBorder="1" applyAlignment="1" applyProtection="1">
      <alignment vertical="center"/>
      <protection hidden="1"/>
    </xf>
    <xf numFmtId="0" fontId="30" fillId="0" borderId="20" xfId="0" applyFont="1" applyBorder="1" applyAlignment="1" applyProtection="1">
      <alignment vertical="center"/>
      <protection hidden="1"/>
    </xf>
    <xf numFmtId="0" fontId="30" fillId="0" borderId="21" xfId="0" applyFont="1" applyBorder="1" applyAlignment="1" applyProtection="1">
      <alignment vertical="center"/>
      <protection hidden="1"/>
    </xf>
    <xf numFmtId="0" fontId="30" fillId="0" borderId="16" xfId="0" applyFont="1" applyBorder="1" applyAlignment="1" applyProtection="1">
      <alignment vertical="center"/>
      <protection hidden="1"/>
    </xf>
    <xf numFmtId="0" fontId="30" fillId="0" borderId="0" xfId="0" applyFont="1" applyAlignment="1" applyProtection="1">
      <alignment vertical="center"/>
      <protection hidden="1"/>
    </xf>
    <xf numFmtId="0" fontId="30" fillId="2" borderId="0" xfId="0" applyFont="1" applyFill="1" applyAlignment="1" applyProtection="1">
      <alignment vertical="center"/>
      <protection hidden="1"/>
    </xf>
    <xf numFmtId="0" fontId="30" fillId="2" borderId="0" xfId="0" applyFont="1" applyFill="1" applyAlignment="1" applyProtection="1">
      <alignment horizontal="center" vertical="center"/>
      <protection hidden="1"/>
    </xf>
    <xf numFmtId="0" fontId="30" fillId="0" borderId="0" xfId="0" applyFont="1" applyAlignment="1" applyProtection="1">
      <alignment horizontal="center" vertical="center"/>
      <protection hidden="1"/>
    </xf>
    <xf numFmtId="0" fontId="30" fillId="0" borderId="17" xfId="0" applyFont="1" applyBorder="1" applyAlignment="1" applyProtection="1">
      <alignment vertical="center"/>
      <protection hidden="1"/>
    </xf>
    <xf numFmtId="0" fontId="30" fillId="0" borderId="24" xfId="0" applyFont="1" applyBorder="1" applyAlignment="1" applyProtection="1">
      <alignment vertical="center"/>
      <protection hidden="1"/>
    </xf>
    <xf numFmtId="0" fontId="30" fillId="0" borderId="11" xfId="0" applyFont="1" applyBorder="1" applyAlignment="1" applyProtection="1">
      <alignment vertical="center"/>
      <protection hidden="1"/>
    </xf>
    <xf numFmtId="0" fontId="30" fillId="0" borderId="28" xfId="0" applyFont="1" applyBorder="1" applyAlignment="1" applyProtection="1">
      <alignment vertical="center"/>
      <protection hidden="1"/>
    </xf>
    <xf numFmtId="176" fontId="30" fillId="0" borderId="20" xfId="0" applyNumberFormat="1" applyFont="1" applyBorder="1" applyAlignment="1" applyProtection="1">
      <alignment vertical="center"/>
      <protection hidden="1"/>
    </xf>
    <xf numFmtId="176" fontId="30" fillId="0" borderId="21" xfId="0" applyNumberFormat="1" applyFont="1" applyBorder="1" applyAlignment="1" applyProtection="1">
      <alignment vertical="center"/>
      <protection hidden="1"/>
    </xf>
    <xf numFmtId="0" fontId="30" fillId="0" borderId="29" xfId="0" applyFont="1" applyBorder="1" applyAlignment="1" applyProtection="1">
      <alignment vertical="center"/>
      <protection hidden="1"/>
    </xf>
    <xf numFmtId="176" fontId="30" fillId="0" borderId="0" xfId="0" applyNumberFormat="1" applyFont="1" applyAlignment="1" applyProtection="1">
      <alignment vertical="center"/>
      <protection hidden="1"/>
    </xf>
    <xf numFmtId="176" fontId="30" fillId="2" borderId="0" xfId="0" applyNumberFormat="1" applyFont="1" applyFill="1" applyAlignment="1" applyProtection="1">
      <alignment vertical="center"/>
      <protection hidden="1"/>
    </xf>
    <xf numFmtId="176" fontId="30" fillId="0" borderId="17" xfId="0" applyNumberFormat="1" applyFont="1" applyBorder="1" applyAlignment="1" applyProtection="1">
      <alignment vertical="center"/>
      <protection hidden="1"/>
    </xf>
    <xf numFmtId="0" fontId="44" fillId="0" borderId="12" xfId="0" applyFont="1" applyBorder="1" applyAlignment="1" applyProtection="1">
      <alignment vertical="center"/>
      <protection hidden="1"/>
    </xf>
    <xf numFmtId="0" fontId="44" fillId="0" borderId="5" xfId="0" applyFont="1" applyBorder="1" applyAlignment="1" applyProtection="1">
      <alignment vertical="center"/>
      <protection hidden="1"/>
    </xf>
    <xf numFmtId="0" fontId="49" fillId="0" borderId="0" xfId="0" applyFont="1" applyAlignment="1" applyProtection="1">
      <alignment vertical="center"/>
      <protection hidden="1"/>
    </xf>
    <xf numFmtId="0" fontId="41" fillId="0" borderId="24" xfId="0" applyFont="1" applyBorder="1" applyAlignment="1" applyProtection="1">
      <alignment horizontal="center" vertical="center"/>
      <protection hidden="1"/>
    </xf>
    <xf numFmtId="0" fontId="41" fillId="0" borderId="11" xfId="0" applyFont="1" applyBorder="1" applyAlignment="1" applyProtection="1">
      <alignment horizontal="center" vertical="center"/>
      <protection hidden="1"/>
    </xf>
    <xf numFmtId="0" fontId="41" fillId="0" borderId="11" xfId="0" applyFont="1" applyBorder="1" applyAlignment="1" applyProtection="1">
      <alignment vertical="center"/>
      <protection hidden="1"/>
    </xf>
    <xf numFmtId="0" fontId="41" fillId="0" borderId="28" xfId="0" applyFont="1" applyBorder="1" applyAlignment="1" applyProtection="1">
      <alignment vertical="center"/>
      <protection hidden="1"/>
    </xf>
    <xf numFmtId="176" fontId="42" fillId="0" borderId="11" xfId="0" applyNumberFormat="1" applyFont="1" applyBorder="1" applyAlignment="1" applyProtection="1">
      <alignment vertical="center"/>
      <protection hidden="1"/>
    </xf>
    <xf numFmtId="176" fontId="42" fillId="0" borderId="28" xfId="0" applyNumberFormat="1" applyFont="1" applyBorder="1" applyAlignment="1" applyProtection="1">
      <alignment vertical="center"/>
      <protection hidden="1"/>
    </xf>
    <xf numFmtId="0" fontId="44" fillId="0" borderId="0" xfId="0" applyFont="1" applyAlignment="1" applyProtection="1">
      <alignment horizontal="center"/>
      <protection hidden="1"/>
    </xf>
    <xf numFmtId="0" fontId="41" fillId="0" borderId="20" xfId="0" applyFont="1" applyBorder="1" applyAlignment="1" applyProtection="1">
      <alignment horizontal="distributed" vertical="center"/>
      <protection hidden="1"/>
    </xf>
    <xf numFmtId="0" fontId="44" fillId="0" borderId="20" xfId="0" applyFont="1" applyBorder="1" applyAlignment="1" applyProtection="1">
      <alignment horizontal="distributed" vertical="center"/>
      <protection hidden="1"/>
    </xf>
    <xf numFmtId="0" fontId="47" fillId="0" borderId="20" xfId="0" applyFont="1" applyBorder="1" applyAlignment="1" applyProtection="1">
      <alignment horizontal="distributed" vertical="center"/>
      <protection hidden="1"/>
    </xf>
    <xf numFmtId="0" fontId="43" fillId="0" borderId="20" xfId="0" applyFont="1" applyBorder="1" applyAlignment="1" applyProtection="1">
      <alignment horizontal="left" vertical="center"/>
      <protection hidden="1"/>
    </xf>
    <xf numFmtId="0" fontId="44" fillId="0" borderId="11" xfId="0" applyFont="1" applyBorder="1" applyAlignment="1" applyProtection="1">
      <alignment horizontal="distributed" vertical="center"/>
      <protection hidden="1"/>
    </xf>
    <xf numFmtId="0" fontId="47" fillId="0" borderId="11" xfId="0" applyFont="1" applyBorder="1" applyAlignment="1" applyProtection="1">
      <alignment horizontal="distributed" vertical="center"/>
      <protection hidden="1"/>
    </xf>
    <xf numFmtId="0" fontId="44" fillId="0" borderId="28" xfId="0" applyFont="1" applyBorder="1" applyAlignment="1" applyProtection="1">
      <alignment horizontal="center" vertical="center"/>
      <protection hidden="1"/>
    </xf>
    <xf numFmtId="0" fontId="47" fillId="0" borderId="27" xfId="0" applyFont="1" applyBorder="1" applyAlignment="1" applyProtection="1">
      <alignment horizontal="center" vertical="center"/>
      <protection hidden="1"/>
    </xf>
    <xf numFmtId="0" fontId="47" fillId="0" borderId="20" xfId="0" applyFont="1" applyBorder="1" applyAlignment="1" applyProtection="1">
      <alignment horizontal="center" vertical="center"/>
      <protection hidden="1"/>
    </xf>
    <xf numFmtId="0" fontId="47" fillId="0" borderId="30" xfId="0" applyFont="1" applyBorder="1" applyAlignment="1" applyProtection="1">
      <alignment horizontal="center" vertical="center"/>
      <protection hidden="1"/>
    </xf>
    <xf numFmtId="0" fontId="47" fillId="0" borderId="11" xfId="0" applyFont="1" applyBorder="1" applyAlignment="1" applyProtection="1">
      <alignment horizontal="center" vertical="center"/>
      <protection hidden="1"/>
    </xf>
    <xf numFmtId="0" fontId="40" fillId="0" borderId="0" xfId="0" applyFont="1" applyAlignment="1" applyProtection="1">
      <alignment horizontal="distributed" vertical="center"/>
      <protection hidden="1"/>
    </xf>
    <xf numFmtId="0" fontId="41" fillId="0" borderId="31" xfId="0" applyFont="1" applyBorder="1" applyAlignment="1" applyProtection="1">
      <alignment horizontal="distributed" vertical="center"/>
      <protection hidden="1"/>
    </xf>
    <xf numFmtId="0" fontId="41" fillId="0" borderId="0" xfId="0" applyFont="1" applyAlignment="1" applyProtection="1">
      <alignment horizontal="distributed" vertical="center"/>
      <protection hidden="1"/>
    </xf>
    <xf numFmtId="0" fontId="47" fillId="0" borderId="31" xfId="0" applyFont="1" applyBorder="1" applyAlignment="1" applyProtection="1">
      <alignment horizontal="center" vertical="center"/>
      <protection hidden="1"/>
    </xf>
    <xf numFmtId="0" fontId="47" fillId="0" borderId="0" xfId="0" applyFont="1" applyAlignment="1" applyProtection="1">
      <alignment horizontal="center" vertical="center"/>
      <protection hidden="1"/>
    </xf>
    <xf numFmtId="0" fontId="41" fillId="0" borderId="27" xfId="0" applyFont="1" applyBorder="1" applyAlignment="1" applyProtection="1">
      <alignment horizontal="distributed" vertical="center"/>
      <protection hidden="1"/>
    </xf>
    <xf numFmtId="0" fontId="43" fillId="0" borderId="15" xfId="0" applyFont="1" applyBorder="1" applyAlignment="1" applyProtection="1">
      <alignment vertical="center"/>
      <protection hidden="1"/>
    </xf>
    <xf numFmtId="0" fontId="43" fillId="0" borderId="0" xfId="0" applyFont="1" applyAlignment="1" applyProtection="1">
      <alignment horizontal="center" vertical="center"/>
      <protection hidden="1"/>
    </xf>
    <xf numFmtId="0" fontId="41" fillId="0" borderId="30" xfId="0" applyFont="1" applyBorder="1" applyAlignment="1" applyProtection="1">
      <alignment horizontal="distributed" vertical="center"/>
      <protection hidden="1"/>
    </xf>
    <xf numFmtId="0" fontId="43" fillId="0" borderId="11" xfId="0" applyFont="1" applyBorder="1" applyAlignment="1" applyProtection="1">
      <alignment horizontal="distributed" vertical="top"/>
      <protection hidden="1"/>
    </xf>
    <xf numFmtId="0" fontId="43" fillId="0" borderId="26" xfId="0" applyFont="1" applyBorder="1" applyAlignment="1" applyProtection="1">
      <alignment vertical="center"/>
      <protection hidden="1"/>
    </xf>
    <xf numFmtId="0" fontId="40" fillId="0" borderId="0" xfId="0" applyFont="1" applyAlignment="1" applyProtection="1">
      <alignment horizontal="left" vertical="center"/>
      <protection hidden="1"/>
    </xf>
    <xf numFmtId="0" fontId="5" fillId="0" borderId="0" xfId="0" applyFont="1" applyAlignment="1" applyProtection="1">
      <alignment vertical="center"/>
      <protection hidden="1"/>
    </xf>
    <xf numFmtId="0" fontId="2" fillId="0" borderId="0" xfId="0" applyFont="1" applyAlignment="1" applyProtection="1">
      <alignment horizontal="distributed" vertical="center"/>
      <protection hidden="1"/>
    </xf>
    <xf numFmtId="0" fontId="35" fillId="0" borderId="0" xfId="0" applyFont="1" applyAlignment="1" applyProtection="1">
      <alignment horizontal="distributed" vertical="center"/>
      <protection hidden="1"/>
    </xf>
    <xf numFmtId="0" fontId="36" fillId="0" borderId="0" xfId="0" applyFont="1" applyAlignment="1" applyProtection="1">
      <alignment horizontal="center" vertical="center"/>
      <protection hidden="1"/>
    </xf>
    <xf numFmtId="0" fontId="35" fillId="0" borderId="0" xfId="0" applyFont="1" applyAlignment="1" applyProtection="1">
      <alignment horizontal="left" vertical="center"/>
      <protection hidden="1"/>
    </xf>
    <xf numFmtId="0" fontId="37" fillId="0" borderId="0" xfId="0" applyFont="1" applyAlignment="1" applyProtection="1">
      <alignment vertical="center"/>
      <protection hidden="1"/>
    </xf>
    <xf numFmtId="0" fontId="37" fillId="0" borderId="0" xfId="0" applyFont="1" applyAlignment="1" applyProtection="1">
      <alignment horizontal="center" vertical="center"/>
      <protection hidden="1"/>
    </xf>
    <xf numFmtId="0" fontId="35" fillId="0" borderId="0" xfId="0" applyFont="1" applyAlignment="1" applyProtection="1">
      <alignment horizontal="center" vertical="center"/>
      <protection hidden="1"/>
    </xf>
    <xf numFmtId="0" fontId="38" fillId="0" borderId="0" xfId="0" applyFont="1" applyAlignment="1" applyProtection="1">
      <alignment horizontal="right" vertical="center"/>
      <protection hidden="1"/>
    </xf>
    <xf numFmtId="0" fontId="35" fillId="0" borderId="0" xfId="0" applyFont="1" applyAlignment="1" applyProtection="1">
      <alignment vertical="center"/>
      <protection hidden="1"/>
    </xf>
    <xf numFmtId="49" fontId="35" fillId="0" borderId="0" xfId="0" applyNumberFormat="1" applyFont="1" applyAlignment="1" applyProtection="1">
      <alignment horizontal="center" vertical="center"/>
      <protection hidden="1"/>
    </xf>
    <xf numFmtId="0" fontId="39" fillId="0" borderId="0" xfId="0" applyFont="1" applyAlignment="1" applyProtection="1">
      <alignment horizontal="left" vertical="center"/>
      <protection hidden="1"/>
    </xf>
    <xf numFmtId="49" fontId="39" fillId="0" borderId="0" xfId="0" applyNumberFormat="1" applyFont="1" applyAlignment="1" applyProtection="1">
      <alignment horizontal="center" vertical="center"/>
      <protection hidden="1"/>
    </xf>
    <xf numFmtId="0" fontId="39" fillId="0" borderId="0" xfId="0" applyFont="1" applyAlignment="1" applyProtection="1">
      <alignment horizontal="distributed" vertical="center"/>
      <protection hidden="1"/>
    </xf>
    <xf numFmtId="176" fontId="42" fillId="0" borderId="0" xfId="0" applyNumberFormat="1" applyFont="1" applyAlignment="1" applyProtection="1">
      <alignment vertical="center"/>
      <protection hidden="1"/>
    </xf>
    <xf numFmtId="0" fontId="40" fillId="0" borderId="0" xfId="0" applyFont="1" applyAlignment="1" applyProtection="1">
      <alignment horizontal="center" vertical="center"/>
      <protection hidden="1"/>
    </xf>
    <xf numFmtId="176" fontId="42" fillId="0" borderId="0" xfId="0" applyNumberFormat="1" applyFont="1" applyAlignment="1" applyProtection="1">
      <alignment horizontal="right" vertical="center"/>
      <protection hidden="1"/>
    </xf>
    <xf numFmtId="0" fontId="31" fillId="0" borderId="0" xfId="0" applyFont="1" applyAlignment="1" applyProtection="1">
      <alignment horizontal="center" vertical="center"/>
      <protection hidden="1"/>
    </xf>
    <xf numFmtId="0" fontId="40" fillId="0" borderId="0" xfId="0" applyFont="1" applyAlignment="1" applyProtection="1">
      <alignment vertical="center"/>
      <protection hidden="1"/>
    </xf>
    <xf numFmtId="0" fontId="44" fillId="0" borderId="0" xfId="0" applyFont="1" applyAlignment="1" applyProtection="1">
      <alignment horizontal="left" vertical="center" wrapText="1"/>
      <protection hidden="1"/>
    </xf>
    <xf numFmtId="0" fontId="42" fillId="0" borderId="0" xfId="0" applyFont="1" applyAlignment="1" applyProtection="1">
      <alignment vertical="center" wrapText="1"/>
      <protection hidden="1"/>
    </xf>
    <xf numFmtId="0" fontId="44" fillId="0" borderId="0" xfId="0" applyFont="1" applyAlignment="1" applyProtection="1">
      <alignment horizontal="left" vertical="top"/>
      <protection hidden="1"/>
    </xf>
    <xf numFmtId="0" fontId="43" fillId="0" borderId="0" xfId="0" applyFont="1" applyAlignment="1" applyProtection="1">
      <alignment vertical="top"/>
      <protection hidden="1"/>
    </xf>
    <xf numFmtId="0" fontId="43" fillId="0" borderId="0" xfId="0" applyFont="1" applyAlignment="1" applyProtection="1">
      <alignment horizontal="left" vertical="top"/>
      <protection hidden="1"/>
    </xf>
    <xf numFmtId="176" fontId="36" fillId="0" borderId="0" xfId="0" applyNumberFormat="1" applyFont="1" applyAlignment="1" applyProtection="1">
      <alignment vertical="center"/>
      <protection hidden="1"/>
    </xf>
    <xf numFmtId="1" fontId="54" fillId="0" borderId="0" xfId="1"/>
    <xf numFmtId="1" fontId="32" fillId="0" borderId="0" xfId="1" applyFont="1" applyProtection="1">
      <protection hidden="1"/>
    </xf>
    <xf numFmtId="176" fontId="20" fillId="0" borderId="0" xfId="0" applyNumberFormat="1" applyFont="1" applyAlignment="1" applyProtection="1">
      <alignment vertical="center"/>
      <protection hidden="1"/>
    </xf>
    <xf numFmtId="0" fontId="15" fillId="0" borderId="0" xfId="0" applyFont="1" applyAlignment="1" applyProtection="1">
      <alignment horizontal="center" vertical="center"/>
      <protection hidden="1"/>
    </xf>
    <xf numFmtId="0" fontId="71" fillId="0" borderId="0" xfId="0" applyFont="1" applyAlignment="1" applyProtection="1">
      <alignment horizontal="center" vertical="center"/>
      <protection hidden="1"/>
    </xf>
    <xf numFmtId="0" fontId="15" fillId="0" borderId="0" xfId="0" applyFont="1" applyAlignment="1" applyProtection="1">
      <alignment vertical="center"/>
      <protection hidden="1"/>
    </xf>
    <xf numFmtId="0" fontId="71" fillId="0" borderId="162" xfId="0" applyFont="1" applyBorder="1" applyAlignment="1" applyProtection="1">
      <alignment horizontal="center" vertical="center"/>
      <protection hidden="1"/>
    </xf>
    <xf numFmtId="0" fontId="72" fillId="0" borderId="163" xfId="0" applyFont="1" applyBorder="1" applyAlignment="1" applyProtection="1">
      <alignment horizontal="center" vertical="center"/>
      <protection hidden="1"/>
    </xf>
    <xf numFmtId="176" fontId="9" fillId="0" borderId="0" xfId="0" applyNumberFormat="1" applyFont="1" applyAlignment="1" applyProtection="1">
      <alignment vertical="center"/>
      <protection hidden="1"/>
    </xf>
    <xf numFmtId="0" fontId="27" fillId="0" borderId="0" xfId="0" applyFont="1" applyAlignment="1" applyProtection="1">
      <alignment vertical="center"/>
      <protection hidden="1"/>
    </xf>
    <xf numFmtId="0" fontId="71" fillId="0" borderId="164" xfId="0" applyFont="1" applyBorder="1" applyAlignment="1" applyProtection="1">
      <alignment horizontal="center" vertical="center"/>
      <protection hidden="1"/>
    </xf>
    <xf numFmtId="176" fontId="21" fillId="0" borderId="165" xfId="0" applyNumberFormat="1" applyFont="1" applyBorder="1" applyAlignment="1" applyProtection="1">
      <alignment vertical="center"/>
      <protection hidden="1"/>
    </xf>
    <xf numFmtId="176" fontId="28" fillId="0" borderId="0" xfId="0" applyNumberFormat="1" applyFont="1" applyAlignment="1" applyProtection="1">
      <alignment horizontal="right" vertical="center"/>
      <protection hidden="1"/>
    </xf>
    <xf numFmtId="176" fontId="21" fillId="0" borderId="166" xfId="0" applyNumberFormat="1" applyFont="1" applyBorder="1" applyAlignment="1" applyProtection="1">
      <alignment horizontal="right" vertical="center"/>
      <protection hidden="1"/>
    </xf>
    <xf numFmtId="0" fontId="71" fillId="0" borderId="0" xfId="0" applyFont="1" applyAlignment="1" applyProtection="1">
      <alignment horizontal="left" vertical="center"/>
      <protection hidden="1"/>
    </xf>
    <xf numFmtId="176" fontId="71" fillId="0" borderId="0" xfId="0" applyNumberFormat="1" applyFont="1" applyAlignment="1" applyProtection="1">
      <alignment horizontal="right" vertical="center"/>
      <protection hidden="1"/>
    </xf>
    <xf numFmtId="176" fontId="73" fillId="0" borderId="0" xfId="0" applyNumberFormat="1" applyFont="1" applyAlignment="1" applyProtection="1">
      <alignment horizontal="right" vertical="center"/>
      <protection hidden="1"/>
    </xf>
    <xf numFmtId="0" fontId="71" fillId="0" borderId="0" xfId="0" applyFont="1" applyAlignment="1" applyProtection="1">
      <alignment horizontal="right" vertical="center"/>
      <protection hidden="1"/>
    </xf>
    <xf numFmtId="0" fontId="2" fillId="0" borderId="0" xfId="0" applyFont="1" applyAlignment="1" applyProtection="1">
      <alignment horizontal="center" vertical="center"/>
      <protection hidden="1"/>
    </xf>
    <xf numFmtId="0" fontId="21" fillId="0" borderId="0" xfId="0" applyFont="1" applyAlignment="1" applyProtection="1">
      <alignment horizontal="center" vertical="center"/>
      <protection hidden="1"/>
    </xf>
    <xf numFmtId="0" fontId="73" fillId="0" borderId="0" xfId="0" applyFont="1" applyAlignment="1" applyProtection="1">
      <alignment horizontal="center" vertical="center"/>
      <protection hidden="1"/>
    </xf>
    <xf numFmtId="0" fontId="73" fillId="0" borderId="0" xfId="0" applyFont="1" applyAlignment="1" applyProtection="1">
      <alignment horizontal="left" vertical="center"/>
      <protection hidden="1"/>
    </xf>
    <xf numFmtId="0" fontId="74" fillId="0" borderId="0" xfId="0" applyFont="1" applyAlignment="1" applyProtection="1">
      <alignment horizontal="left" vertical="center"/>
      <protection hidden="1"/>
    </xf>
    <xf numFmtId="0" fontId="73" fillId="0" borderId="167" xfId="0" applyFont="1" applyBorder="1" applyAlignment="1" applyProtection="1">
      <alignment horizontal="center" vertical="center"/>
      <protection hidden="1"/>
    </xf>
    <xf numFmtId="0" fontId="73" fillId="0" borderId="168" xfId="0" applyFont="1" applyBorder="1" applyAlignment="1" applyProtection="1">
      <alignment horizontal="left" vertical="center"/>
      <protection hidden="1"/>
    </xf>
    <xf numFmtId="0" fontId="74" fillId="0" borderId="163" xfId="0" applyFont="1" applyBorder="1" applyAlignment="1" applyProtection="1">
      <alignment horizontal="distributed" vertical="center"/>
      <protection hidden="1"/>
    </xf>
    <xf numFmtId="0" fontId="73" fillId="0" borderId="163" xfId="0" applyFont="1" applyBorder="1" applyAlignment="1" applyProtection="1">
      <alignment horizontal="left" vertical="center"/>
      <protection hidden="1"/>
    </xf>
    <xf numFmtId="0" fontId="73" fillId="0" borderId="169" xfId="0" applyFont="1" applyBorder="1" applyAlignment="1" applyProtection="1">
      <alignment horizontal="left" vertical="center"/>
      <protection hidden="1"/>
    </xf>
    <xf numFmtId="0" fontId="21" fillId="0" borderId="170" xfId="0" applyFont="1" applyBorder="1" applyAlignment="1" applyProtection="1">
      <alignment horizontal="center" vertical="center"/>
      <protection hidden="1"/>
    </xf>
    <xf numFmtId="0" fontId="73" fillId="0" borderId="171" xfId="0" applyFont="1" applyBorder="1" applyAlignment="1" applyProtection="1">
      <alignment horizontal="center" vertical="center"/>
      <protection hidden="1"/>
    </xf>
    <xf numFmtId="0" fontId="73" fillId="0" borderId="172" xfId="0" applyFont="1" applyBorder="1" applyAlignment="1" applyProtection="1">
      <alignment horizontal="left" vertical="center"/>
      <protection hidden="1"/>
    </xf>
    <xf numFmtId="0" fontId="73" fillId="0" borderId="173" xfId="0" applyFont="1" applyBorder="1" applyAlignment="1" applyProtection="1">
      <alignment horizontal="left" vertical="center"/>
      <protection hidden="1"/>
    </xf>
    <xf numFmtId="0" fontId="73" fillId="0" borderId="166" xfId="0" applyFont="1" applyBorder="1" applyAlignment="1" applyProtection="1">
      <alignment horizontal="left" vertical="center"/>
      <protection hidden="1"/>
    </xf>
    <xf numFmtId="0" fontId="74" fillId="0" borderId="0" xfId="0" applyFont="1" applyAlignment="1" applyProtection="1">
      <alignment horizontal="left" vertical="top"/>
      <protection hidden="1"/>
    </xf>
    <xf numFmtId="0" fontId="73" fillId="0" borderId="165" xfId="0" applyFont="1" applyBorder="1" applyAlignment="1" applyProtection="1">
      <alignment horizontal="left" vertical="center"/>
      <protection hidden="1"/>
    </xf>
    <xf numFmtId="0" fontId="73" fillId="0" borderId="162" xfId="0" applyFont="1" applyBorder="1" applyAlignment="1" applyProtection="1">
      <alignment horizontal="left" vertical="center"/>
      <protection hidden="1"/>
    </xf>
    <xf numFmtId="0" fontId="74" fillId="0" borderId="173" xfId="0" applyFont="1" applyBorder="1" applyAlignment="1" applyProtection="1">
      <alignment horizontal="distributed" vertical="center"/>
      <protection hidden="1"/>
    </xf>
    <xf numFmtId="0" fontId="75" fillId="0" borderId="0" xfId="0" applyFont="1" applyAlignment="1" applyProtection="1">
      <alignment horizontal="distributed" vertical="center"/>
      <protection hidden="1"/>
    </xf>
    <xf numFmtId="0" fontId="73" fillId="0" borderId="165" xfId="0" applyFont="1" applyBorder="1" applyAlignment="1" applyProtection="1">
      <alignment horizontal="distributed" vertical="center"/>
      <protection hidden="1"/>
    </xf>
    <xf numFmtId="0" fontId="73" fillId="0" borderId="172" xfId="0" applyFont="1" applyBorder="1" applyAlignment="1" applyProtection="1">
      <alignment horizontal="distributed" vertical="center"/>
      <protection hidden="1"/>
    </xf>
    <xf numFmtId="0" fontId="73" fillId="0" borderId="163" xfId="0" applyFont="1" applyBorder="1" applyAlignment="1" applyProtection="1">
      <alignment horizontal="center" vertical="center"/>
      <protection hidden="1"/>
    </xf>
    <xf numFmtId="0" fontId="73" fillId="0" borderId="174" xfId="0" applyFont="1" applyBorder="1" applyAlignment="1" applyProtection="1">
      <alignment horizontal="center" vertical="center"/>
      <protection hidden="1"/>
    </xf>
    <xf numFmtId="0" fontId="73" fillId="0" borderId="164" xfId="0" applyFont="1" applyBorder="1" applyAlignment="1" applyProtection="1">
      <alignment horizontal="center" vertical="center"/>
      <protection hidden="1"/>
    </xf>
    <xf numFmtId="0" fontId="73" fillId="0" borderId="175" xfId="0" applyFont="1" applyBorder="1" applyAlignment="1" applyProtection="1">
      <alignment horizontal="center" vertical="center"/>
      <protection hidden="1"/>
    </xf>
    <xf numFmtId="0" fontId="74" fillId="0" borderId="164" xfId="0" applyFont="1" applyBorder="1" applyAlignment="1" applyProtection="1">
      <alignment horizontal="distributed" vertical="center"/>
      <protection hidden="1"/>
    </xf>
    <xf numFmtId="1" fontId="54" fillId="0" borderId="0" xfId="1" applyProtection="1">
      <protection hidden="1"/>
    </xf>
    <xf numFmtId="1" fontId="21" fillId="0" borderId="0" xfId="1" applyFont="1" applyProtection="1">
      <protection hidden="1"/>
    </xf>
    <xf numFmtId="1" fontId="26" fillId="0" borderId="0" xfId="1" applyFont="1" applyProtection="1">
      <protection hidden="1"/>
    </xf>
    <xf numFmtId="1" fontId="21" fillId="0" borderId="35" xfId="1" applyFont="1" applyBorder="1" applyProtection="1">
      <protection hidden="1"/>
    </xf>
    <xf numFmtId="1" fontId="26" fillId="0" borderId="0" xfId="1" applyFont="1" applyAlignment="1" applyProtection="1">
      <alignment horizontal="left" vertical="center"/>
      <protection hidden="1"/>
    </xf>
    <xf numFmtId="0" fontId="73" fillId="0" borderId="173" xfId="0" applyFont="1" applyBorder="1" applyAlignment="1" applyProtection="1">
      <alignment horizontal="center" vertical="center"/>
      <protection hidden="1"/>
    </xf>
    <xf numFmtId="0" fontId="71" fillId="0" borderId="0" xfId="0" applyFont="1" applyAlignment="1" applyProtection="1">
      <alignment vertical="center" shrinkToFit="1"/>
      <protection hidden="1"/>
    </xf>
    <xf numFmtId="0" fontId="40" fillId="4" borderId="0" xfId="0" applyFont="1" applyFill="1" applyAlignment="1" applyProtection="1">
      <alignment vertical="center"/>
      <protection hidden="1"/>
    </xf>
    <xf numFmtId="0" fontId="59" fillId="0" borderId="0" xfId="0" applyFont="1" applyAlignment="1" applyProtection="1">
      <alignment horizontal="distributed" vertical="center"/>
      <protection hidden="1"/>
    </xf>
    <xf numFmtId="0" fontId="40" fillId="0" borderId="176" xfId="0" applyFont="1" applyBorder="1" applyAlignment="1" applyProtection="1">
      <alignment horizontal="distributed" vertical="center"/>
      <protection hidden="1"/>
    </xf>
    <xf numFmtId="0" fontId="40" fillId="0" borderId="177" xfId="0" applyFont="1" applyBorder="1" applyAlignment="1" applyProtection="1">
      <alignment horizontal="center" vertical="center"/>
      <protection hidden="1"/>
    </xf>
    <xf numFmtId="0" fontId="40" fillId="0" borderId="177" xfId="0" applyFont="1" applyBorder="1" applyAlignment="1" applyProtection="1">
      <alignment horizontal="distributed" vertical="center"/>
      <protection hidden="1"/>
    </xf>
    <xf numFmtId="0" fontId="41" fillId="0" borderId="177" xfId="0" applyFont="1" applyBorder="1" applyAlignment="1" applyProtection="1">
      <alignment vertical="center"/>
      <protection hidden="1"/>
    </xf>
    <xf numFmtId="0" fontId="40" fillId="0" borderId="178" xfId="0" applyFont="1" applyBorder="1" applyAlignment="1" applyProtection="1">
      <alignment horizontal="distributed" vertical="center"/>
      <protection hidden="1"/>
    </xf>
    <xf numFmtId="0" fontId="45" fillId="0" borderId="178" xfId="0" applyFont="1" applyBorder="1" applyAlignment="1" applyProtection="1">
      <alignment horizontal="distributed" vertical="center"/>
      <protection hidden="1"/>
    </xf>
    <xf numFmtId="176" fontId="45" fillId="0" borderId="178" xfId="0" applyNumberFormat="1" applyFont="1" applyBorder="1" applyAlignment="1" applyProtection="1">
      <alignment vertical="center"/>
      <protection hidden="1"/>
    </xf>
    <xf numFmtId="0" fontId="45" fillId="4" borderId="178" xfId="0" applyFont="1" applyFill="1" applyBorder="1" applyAlignment="1" applyProtection="1">
      <alignment horizontal="center" vertical="center"/>
      <protection hidden="1"/>
    </xf>
    <xf numFmtId="0" fontId="45" fillId="0" borderId="178" xfId="0" applyFont="1" applyBorder="1" applyAlignment="1" applyProtection="1">
      <alignment vertical="center"/>
      <protection hidden="1"/>
    </xf>
    <xf numFmtId="176" fontId="36" fillId="0" borderId="179" xfId="0" applyNumberFormat="1" applyFont="1" applyBorder="1" applyAlignment="1" applyProtection="1">
      <alignment vertical="center"/>
      <protection hidden="1"/>
    </xf>
    <xf numFmtId="0" fontId="40" fillId="0" borderId="179" xfId="0" applyFont="1" applyBorder="1" applyAlignment="1" applyProtection="1">
      <alignment vertical="center"/>
      <protection hidden="1"/>
    </xf>
    <xf numFmtId="0" fontId="40" fillId="4" borderId="179" xfId="0" applyFont="1" applyFill="1" applyBorder="1" applyAlignment="1" applyProtection="1">
      <alignment vertical="center"/>
      <protection hidden="1"/>
    </xf>
    <xf numFmtId="0" fontId="40" fillId="4" borderId="180" xfId="0" applyFont="1" applyFill="1" applyBorder="1" applyAlignment="1" applyProtection="1">
      <alignment vertical="center"/>
      <protection hidden="1"/>
    </xf>
    <xf numFmtId="0" fontId="40" fillId="0" borderId="181" xfId="0" applyFont="1" applyBorder="1" applyAlignment="1" applyProtection="1">
      <alignment horizontal="distributed" vertical="center"/>
      <protection hidden="1"/>
    </xf>
    <xf numFmtId="0" fontId="40" fillId="0" borderId="182" xfId="0" applyFont="1" applyBorder="1" applyAlignment="1" applyProtection="1">
      <alignment horizontal="distributed" vertical="center"/>
      <protection hidden="1"/>
    </xf>
    <xf numFmtId="0" fontId="40" fillId="0" borderId="183" xfId="0" applyFont="1" applyBorder="1" applyAlignment="1" applyProtection="1">
      <alignment horizontal="distributed" vertical="center"/>
      <protection hidden="1"/>
    </xf>
    <xf numFmtId="0" fontId="40" fillId="0" borderId="183" xfId="0" applyFont="1" applyBorder="1" applyAlignment="1" applyProtection="1">
      <alignment horizontal="center" vertical="center"/>
      <protection hidden="1"/>
    </xf>
    <xf numFmtId="0" fontId="31" fillId="0" borderId="183" xfId="0" applyFont="1" applyBorder="1" applyAlignment="1" applyProtection="1">
      <alignment horizontal="center" vertical="center"/>
      <protection hidden="1"/>
    </xf>
    <xf numFmtId="176" fontId="36" fillId="0" borderId="182" xfId="0" applyNumberFormat="1" applyFont="1" applyBorder="1" applyAlignment="1" applyProtection="1">
      <alignment vertical="center"/>
      <protection hidden="1"/>
    </xf>
    <xf numFmtId="176" fontId="36" fillId="0" borderId="183" xfId="0" applyNumberFormat="1" applyFont="1" applyBorder="1" applyAlignment="1" applyProtection="1">
      <alignment vertical="center"/>
      <protection hidden="1"/>
    </xf>
    <xf numFmtId="0" fontId="76" fillId="0" borderId="184" xfId="0" applyFont="1" applyBorder="1" applyAlignment="1" applyProtection="1">
      <alignment horizontal="distributed" vertical="center"/>
      <protection hidden="1"/>
    </xf>
    <xf numFmtId="0" fontId="76" fillId="0" borderId="185" xfId="0" applyFont="1" applyBorder="1" applyAlignment="1" applyProtection="1">
      <alignment horizontal="distributed" vertical="center"/>
      <protection hidden="1"/>
    </xf>
    <xf numFmtId="0" fontId="76" fillId="0" borderId="0" xfId="0" applyFont="1" applyAlignment="1" applyProtection="1">
      <alignment vertical="top"/>
      <protection hidden="1"/>
    </xf>
    <xf numFmtId="0" fontId="76" fillId="0" borderId="16" xfId="0" applyFont="1" applyBorder="1" applyAlignment="1" applyProtection="1">
      <alignment vertical="center"/>
      <protection hidden="1"/>
    </xf>
    <xf numFmtId="0" fontId="76" fillId="0" borderId="186" xfId="0" applyFont="1" applyBorder="1" applyAlignment="1" applyProtection="1">
      <alignment horizontal="center" vertical="center"/>
      <protection hidden="1"/>
    </xf>
    <xf numFmtId="0" fontId="77" fillId="0" borderId="183" xfId="0" applyFont="1" applyBorder="1" applyAlignment="1" applyProtection="1">
      <alignment horizontal="center" vertical="center"/>
      <protection hidden="1"/>
    </xf>
    <xf numFmtId="0" fontId="76" fillId="0" borderId="16" xfId="0" applyFont="1" applyBorder="1" applyAlignment="1" applyProtection="1">
      <alignment horizontal="distributed" vertical="center"/>
      <protection hidden="1"/>
    </xf>
    <xf numFmtId="0" fontId="76" fillId="0" borderId="187" xfId="0" applyFont="1" applyBorder="1" applyAlignment="1" applyProtection="1">
      <alignment vertical="center" textRotation="255"/>
      <protection hidden="1"/>
    </xf>
    <xf numFmtId="0" fontId="76" fillId="0" borderId="186" xfId="0" applyFont="1" applyBorder="1" applyAlignment="1" applyProtection="1">
      <alignment horizontal="distributed" vertical="center"/>
      <protection hidden="1"/>
    </xf>
    <xf numFmtId="0" fontId="76" fillId="0" borderId="188" xfId="0" applyFont="1" applyBorder="1" applyAlignment="1" applyProtection="1">
      <alignment horizontal="distributed" vertical="center"/>
      <protection hidden="1"/>
    </xf>
    <xf numFmtId="0" fontId="76" fillId="0" borderId="187" xfId="0" applyFont="1" applyBorder="1" applyAlignment="1" applyProtection="1">
      <alignment horizontal="distributed" vertical="center"/>
      <protection hidden="1"/>
    </xf>
    <xf numFmtId="0" fontId="76" fillId="0" borderId="189" xfId="0" applyFont="1" applyBorder="1" applyAlignment="1" applyProtection="1">
      <alignment horizontal="distributed" vertical="center"/>
      <protection hidden="1"/>
    </xf>
    <xf numFmtId="0" fontId="76" fillId="0" borderId="190" xfId="0" applyFont="1" applyBorder="1" applyAlignment="1" applyProtection="1">
      <alignment horizontal="distributed" vertical="center"/>
      <protection hidden="1"/>
    </xf>
    <xf numFmtId="0" fontId="76" fillId="0" borderId="0" xfId="0" applyFont="1" applyAlignment="1" applyProtection="1">
      <alignment vertical="center"/>
      <protection hidden="1"/>
    </xf>
    <xf numFmtId="0" fontId="36" fillId="0" borderId="182" xfId="0" applyFont="1" applyBorder="1" applyAlignment="1" applyProtection="1">
      <alignment horizontal="distributed" vertical="center"/>
      <protection hidden="1"/>
    </xf>
    <xf numFmtId="0" fontId="36" fillId="0" borderId="0" xfId="0" applyFont="1" applyAlignment="1" applyProtection="1">
      <alignment horizontal="distributed" vertical="center"/>
      <protection hidden="1"/>
    </xf>
    <xf numFmtId="0" fontId="36" fillId="0" borderId="183" xfId="0" applyFont="1" applyBorder="1" applyAlignment="1" applyProtection="1">
      <alignment horizontal="distributed" vertical="center"/>
      <protection hidden="1"/>
    </xf>
    <xf numFmtId="0" fontId="36" fillId="0" borderId="179" xfId="0" applyFont="1" applyBorder="1" applyAlignment="1" applyProtection="1">
      <alignment horizontal="distributed" vertical="center"/>
      <protection hidden="1"/>
    </xf>
    <xf numFmtId="0" fontId="40" fillId="0" borderId="185" xfId="0" applyFont="1" applyBorder="1" applyAlignment="1" applyProtection="1">
      <alignment vertical="center"/>
      <protection hidden="1"/>
    </xf>
    <xf numFmtId="0" fontId="40" fillId="0" borderId="191" xfId="0" applyFont="1" applyBorder="1" applyAlignment="1" applyProtection="1">
      <alignment vertical="center"/>
      <protection hidden="1"/>
    </xf>
    <xf numFmtId="0" fontId="40" fillId="0" borderId="192" xfId="0" applyFont="1" applyBorder="1" applyAlignment="1" applyProtection="1">
      <alignment horizontal="distributed" vertical="center"/>
      <protection hidden="1"/>
    </xf>
    <xf numFmtId="0" fontId="40" fillId="0" borderId="193" xfId="0" applyFont="1" applyBorder="1" applyAlignment="1" applyProtection="1">
      <alignment vertical="center" textRotation="255"/>
      <protection hidden="1"/>
    </xf>
    <xf numFmtId="0" fontId="76" fillId="0" borderId="194" xfId="0" applyFont="1" applyBorder="1" applyAlignment="1" applyProtection="1">
      <alignment horizontal="distributed" vertical="center"/>
      <protection hidden="1"/>
    </xf>
    <xf numFmtId="0" fontId="31" fillId="4" borderId="0" xfId="0" applyFont="1" applyFill="1" applyAlignment="1" applyProtection="1">
      <alignment vertical="center"/>
      <protection hidden="1"/>
    </xf>
    <xf numFmtId="0" fontId="40" fillId="0" borderId="195" xfId="0" applyFont="1" applyBorder="1" applyAlignment="1" applyProtection="1">
      <alignment horizontal="distributed" vertical="center"/>
      <protection hidden="1"/>
    </xf>
    <xf numFmtId="0" fontId="40" fillId="0" borderId="196" xfId="0" applyFont="1" applyBorder="1" applyAlignment="1" applyProtection="1">
      <alignment horizontal="distributed" vertical="center"/>
      <protection hidden="1"/>
    </xf>
    <xf numFmtId="0" fontId="40" fillId="0" borderId="197" xfId="0" applyFont="1" applyBorder="1" applyAlignment="1" applyProtection="1">
      <alignment horizontal="distributed" vertical="center"/>
      <protection hidden="1"/>
    </xf>
    <xf numFmtId="0" fontId="40" fillId="0" borderId="198" xfId="0" applyFont="1" applyBorder="1" applyAlignment="1" applyProtection="1">
      <alignment horizontal="distributed" vertical="center"/>
      <protection hidden="1"/>
    </xf>
    <xf numFmtId="176" fontId="42" fillId="0" borderId="183" xfId="0" applyNumberFormat="1" applyFont="1" applyBorder="1" applyAlignment="1" applyProtection="1">
      <alignment horizontal="right" vertical="center"/>
      <protection hidden="1"/>
    </xf>
    <xf numFmtId="0" fontId="40" fillId="0" borderId="199" xfId="0" applyFont="1" applyBorder="1" applyAlignment="1" applyProtection="1">
      <alignment horizontal="distributed" vertical="center"/>
      <protection hidden="1"/>
    </xf>
    <xf numFmtId="176" fontId="42" fillId="0" borderId="182" xfId="0" applyNumberFormat="1" applyFont="1" applyBorder="1" applyAlignment="1" applyProtection="1">
      <alignment vertical="center"/>
      <protection hidden="1"/>
    </xf>
    <xf numFmtId="176" fontId="45" fillId="0" borderId="196" xfId="0" applyNumberFormat="1" applyFont="1" applyBorder="1" applyAlignment="1" applyProtection="1">
      <alignment vertical="center"/>
      <protection hidden="1"/>
    </xf>
    <xf numFmtId="0" fontId="40" fillId="0" borderId="198" xfId="0" applyFont="1" applyBorder="1" applyAlignment="1" applyProtection="1">
      <alignment horizontal="center" vertical="center"/>
      <protection hidden="1"/>
    </xf>
    <xf numFmtId="176" fontId="42" fillId="0" borderId="183" xfId="0" applyNumberFormat="1" applyFont="1" applyBorder="1" applyAlignment="1" applyProtection="1">
      <alignment vertical="center"/>
      <protection hidden="1"/>
    </xf>
    <xf numFmtId="176" fontId="45" fillId="0" borderId="199" xfId="0" applyNumberFormat="1" applyFont="1" applyBorder="1" applyAlignment="1" applyProtection="1">
      <alignment vertical="center"/>
      <protection hidden="1"/>
    </xf>
    <xf numFmtId="0" fontId="45" fillId="0" borderId="196" xfId="0" applyFont="1" applyBorder="1" applyAlignment="1" applyProtection="1">
      <alignment horizontal="distributed" vertical="center"/>
      <protection hidden="1"/>
    </xf>
    <xf numFmtId="0" fontId="45" fillId="0" borderId="199" xfId="0" applyFont="1" applyBorder="1" applyAlignment="1" applyProtection="1">
      <alignment horizontal="distributed" vertical="center"/>
      <protection hidden="1"/>
    </xf>
    <xf numFmtId="0" fontId="31" fillId="0" borderId="178" xfId="0" applyFont="1" applyBorder="1" applyAlignment="1" applyProtection="1">
      <alignment horizontal="distributed" vertical="center"/>
      <protection hidden="1"/>
    </xf>
    <xf numFmtId="0" fontId="31" fillId="4" borderId="178" xfId="0" applyFont="1" applyFill="1" applyBorder="1" applyAlignment="1" applyProtection="1">
      <alignment vertical="center"/>
      <protection hidden="1"/>
    </xf>
    <xf numFmtId="0" fontId="31" fillId="0" borderId="195" xfId="0" applyFont="1" applyBorder="1" applyAlignment="1" applyProtection="1">
      <alignment horizontal="center" vertical="center"/>
      <protection hidden="1"/>
    </xf>
    <xf numFmtId="0" fontId="31" fillId="0" borderId="196" xfId="0" applyFont="1" applyBorder="1" applyAlignment="1" applyProtection="1">
      <alignment horizontal="distributed" vertical="center"/>
      <protection hidden="1"/>
    </xf>
    <xf numFmtId="0" fontId="31" fillId="0" borderId="197" xfId="0" applyFont="1" applyBorder="1" applyAlignment="1" applyProtection="1">
      <alignment vertical="center"/>
      <protection hidden="1"/>
    </xf>
    <xf numFmtId="0" fontId="31" fillId="0" borderId="198" xfId="0" applyFont="1" applyBorder="1" applyAlignment="1" applyProtection="1">
      <alignment horizontal="center" vertical="center"/>
      <protection hidden="1"/>
    </xf>
    <xf numFmtId="0" fontId="31" fillId="0" borderId="199" xfId="0" applyFont="1" applyBorder="1" applyAlignment="1" applyProtection="1">
      <alignment horizontal="distributed" vertical="center"/>
      <protection hidden="1"/>
    </xf>
    <xf numFmtId="0" fontId="31" fillId="3" borderId="178" xfId="0" applyFont="1" applyFill="1" applyBorder="1" applyAlignment="1" applyProtection="1">
      <alignment horizontal="distributed" vertical="center"/>
      <protection hidden="1"/>
    </xf>
    <xf numFmtId="0" fontId="36" fillId="0" borderId="195" xfId="0" applyFont="1" applyBorder="1" applyAlignment="1" applyProtection="1">
      <alignment horizontal="center" vertical="center"/>
      <protection hidden="1"/>
    </xf>
    <xf numFmtId="0" fontId="36" fillId="0" borderId="182" xfId="0" applyFont="1" applyBorder="1" applyAlignment="1" applyProtection="1">
      <alignment horizontal="center" vertical="center"/>
      <protection hidden="1"/>
    </xf>
    <xf numFmtId="0" fontId="36" fillId="0" borderId="196" xfId="0" applyFont="1" applyBorder="1" applyAlignment="1" applyProtection="1">
      <alignment horizontal="distributed" vertical="center"/>
      <protection hidden="1"/>
    </xf>
    <xf numFmtId="0" fontId="40" fillId="4" borderId="178" xfId="0" applyFont="1" applyFill="1" applyBorder="1" applyAlignment="1" applyProtection="1">
      <alignment vertical="center"/>
      <protection hidden="1"/>
    </xf>
    <xf numFmtId="0" fontId="40" fillId="0" borderId="195" xfId="0" applyFont="1" applyBorder="1" applyAlignment="1" applyProtection="1">
      <alignment vertical="center"/>
      <protection hidden="1"/>
    </xf>
    <xf numFmtId="0" fontId="45" fillId="0" borderId="196" xfId="0" applyFont="1" applyBorder="1" applyAlignment="1" applyProtection="1">
      <alignment horizontal="center" vertical="center"/>
      <protection hidden="1"/>
    </xf>
    <xf numFmtId="0" fontId="40" fillId="0" borderId="197" xfId="0" applyFont="1" applyBorder="1" applyAlignment="1" applyProtection="1">
      <alignment vertical="center"/>
      <protection hidden="1"/>
    </xf>
    <xf numFmtId="0" fontId="40" fillId="0" borderId="198" xfId="0" applyFont="1" applyBorder="1" applyAlignment="1" applyProtection="1">
      <alignment vertical="center"/>
      <protection hidden="1"/>
    </xf>
    <xf numFmtId="0" fontId="36" fillId="0" borderId="183" xfId="0" applyFont="1" applyBorder="1" applyAlignment="1" applyProtection="1">
      <alignment vertical="center"/>
      <protection hidden="1"/>
    </xf>
    <xf numFmtId="0" fontId="36" fillId="0" borderId="183" xfId="0" applyFont="1" applyBorder="1" applyAlignment="1" applyProtection="1">
      <alignment horizontal="center" vertical="center"/>
      <protection hidden="1"/>
    </xf>
    <xf numFmtId="0" fontId="45" fillId="0" borderId="199" xfId="0" applyFont="1" applyBorder="1" applyAlignment="1" applyProtection="1">
      <alignment horizontal="center" vertical="center"/>
      <protection hidden="1"/>
    </xf>
    <xf numFmtId="0" fontId="76" fillId="0" borderId="177" xfId="0" applyFont="1" applyBorder="1" applyAlignment="1" applyProtection="1">
      <alignment horizontal="distributed" vertical="center"/>
      <protection hidden="1"/>
    </xf>
    <xf numFmtId="0" fontId="40" fillId="0" borderId="200" xfId="0" applyFont="1" applyBorder="1" applyAlignment="1" applyProtection="1">
      <alignment horizontal="distributed" vertical="center"/>
      <protection hidden="1"/>
    </xf>
    <xf numFmtId="0" fontId="76" fillId="0" borderId="185" xfId="0" applyFont="1" applyBorder="1" applyAlignment="1" applyProtection="1">
      <alignment vertical="center"/>
      <protection hidden="1"/>
    </xf>
    <xf numFmtId="176" fontId="42" fillId="0" borderId="178" xfId="0" applyNumberFormat="1" applyFont="1" applyBorder="1" applyAlignment="1" applyProtection="1">
      <alignment horizontal="right" vertical="center"/>
      <protection hidden="1"/>
    </xf>
    <xf numFmtId="0" fontId="76" fillId="0" borderId="191" xfId="0" applyFont="1" applyBorder="1" applyAlignment="1" applyProtection="1">
      <alignment vertical="center"/>
      <protection hidden="1"/>
    </xf>
    <xf numFmtId="0" fontId="76" fillId="0" borderId="179" xfId="0" applyFont="1" applyBorder="1" applyAlignment="1" applyProtection="1">
      <alignment vertical="center"/>
      <protection hidden="1"/>
    </xf>
    <xf numFmtId="176" fontId="42" fillId="0" borderId="180" xfId="0" applyNumberFormat="1" applyFont="1" applyBorder="1" applyAlignment="1" applyProtection="1">
      <alignment horizontal="right" vertical="center"/>
      <protection hidden="1"/>
    </xf>
    <xf numFmtId="0" fontId="76" fillId="0" borderId="176" xfId="0" applyFont="1" applyBorder="1" applyAlignment="1" applyProtection="1">
      <alignment horizontal="distributed" vertical="center"/>
      <protection hidden="1"/>
    </xf>
    <xf numFmtId="176" fontId="42" fillId="0" borderId="199" xfId="0" applyNumberFormat="1" applyFont="1" applyBorder="1" applyAlignment="1" applyProtection="1">
      <alignment horizontal="right" vertical="center"/>
      <protection hidden="1"/>
    </xf>
    <xf numFmtId="0" fontId="40" fillId="0" borderId="179" xfId="0" applyFont="1" applyBorder="1" applyAlignment="1" applyProtection="1">
      <alignment horizontal="distributed" vertical="center"/>
      <protection hidden="1"/>
    </xf>
    <xf numFmtId="0" fontId="40" fillId="0" borderId="180" xfId="0" applyFont="1" applyBorder="1" applyAlignment="1" applyProtection="1">
      <alignment horizontal="distributed" vertical="center"/>
      <protection hidden="1"/>
    </xf>
    <xf numFmtId="176" fontId="42" fillId="0" borderId="182" xfId="0" applyNumberFormat="1" applyFont="1" applyBorder="1" applyAlignment="1" applyProtection="1">
      <alignment horizontal="right" vertical="center"/>
      <protection hidden="1"/>
    </xf>
    <xf numFmtId="49" fontId="43" fillId="0" borderId="0" xfId="0" applyNumberFormat="1" applyFont="1" applyAlignment="1" applyProtection="1">
      <alignment vertical="center" wrapText="1"/>
      <protection hidden="1"/>
    </xf>
    <xf numFmtId="0" fontId="35" fillId="0" borderId="182" xfId="0" applyFont="1" applyBorder="1" applyAlignment="1" applyProtection="1">
      <alignment horizontal="distributed" vertical="center"/>
      <protection hidden="1"/>
    </xf>
    <xf numFmtId="0" fontId="35" fillId="0" borderId="183" xfId="0" applyFont="1" applyBorder="1" applyAlignment="1" applyProtection="1">
      <alignment horizontal="distributed" vertical="center"/>
      <protection hidden="1"/>
    </xf>
    <xf numFmtId="0" fontId="35" fillId="0" borderId="195" xfId="0" applyFont="1" applyBorder="1" applyAlignment="1" applyProtection="1">
      <alignment horizontal="distributed" vertical="center"/>
      <protection hidden="1"/>
    </xf>
    <xf numFmtId="0" fontId="35" fillId="0" borderId="201" xfId="0" applyFont="1" applyBorder="1" applyAlignment="1" applyProtection="1">
      <alignment horizontal="distributed" vertical="center"/>
      <protection hidden="1"/>
    </xf>
    <xf numFmtId="0" fontId="35" fillId="0" borderId="197" xfId="0" applyFont="1" applyBorder="1" applyAlignment="1" applyProtection="1">
      <alignment horizontal="distributed" vertical="center"/>
      <protection hidden="1"/>
    </xf>
    <xf numFmtId="0" fontId="35" fillId="0" borderId="202" xfId="0" applyFont="1" applyBorder="1" applyAlignment="1" applyProtection="1">
      <alignment horizontal="distributed" vertical="center"/>
      <protection hidden="1"/>
    </xf>
    <xf numFmtId="0" fontId="35" fillId="0" borderId="198" xfId="0" applyFont="1" applyBorder="1" applyAlignment="1" applyProtection="1">
      <alignment horizontal="distributed" vertical="center"/>
      <protection hidden="1"/>
    </xf>
    <xf numFmtId="0" fontId="35" fillId="0" borderId="203" xfId="0" applyFont="1" applyBorder="1" applyAlignment="1" applyProtection="1">
      <alignment horizontal="distributed" vertical="center"/>
      <protection hidden="1"/>
    </xf>
    <xf numFmtId="49" fontId="35" fillId="0" borderId="183" xfId="0" applyNumberFormat="1" applyFont="1" applyBorder="1" applyAlignment="1" applyProtection="1">
      <alignment horizontal="center" vertical="center"/>
      <protection hidden="1"/>
    </xf>
    <xf numFmtId="0" fontId="35" fillId="0" borderId="182" xfId="0" applyFont="1" applyBorder="1" applyAlignment="1" applyProtection="1">
      <alignment vertical="center"/>
      <protection hidden="1"/>
    </xf>
    <xf numFmtId="49" fontId="35" fillId="0" borderId="197" xfId="0" applyNumberFormat="1" applyFont="1" applyBorder="1" applyAlignment="1" applyProtection="1">
      <alignment horizontal="center" vertical="center"/>
      <protection hidden="1"/>
    </xf>
    <xf numFmtId="49" fontId="35" fillId="0" borderId="198" xfId="0" applyNumberFormat="1" applyFont="1" applyBorder="1" applyAlignment="1" applyProtection="1">
      <alignment horizontal="center" vertical="center"/>
      <protection hidden="1"/>
    </xf>
    <xf numFmtId="0" fontId="37" fillId="0" borderId="201" xfId="0" applyFont="1" applyBorder="1" applyAlignment="1" applyProtection="1">
      <alignment horizontal="center" vertical="center"/>
      <protection hidden="1"/>
    </xf>
    <xf numFmtId="0" fontId="35" fillId="0" borderId="197" xfId="0" applyFont="1" applyBorder="1" applyAlignment="1" applyProtection="1">
      <alignment horizontal="center" vertical="center"/>
      <protection hidden="1"/>
    </xf>
    <xf numFmtId="0" fontId="35" fillId="0" borderId="183" xfId="0" applyFont="1" applyBorder="1" applyAlignment="1" applyProtection="1">
      <alignment horizontal="left" vertical="center"/>
      <protection hidden="1"/>
    </xf>
    <xf numFmtId="0" fontId="36" fillId="0" borderId="197" xfId="0" applyFont="1" applyBorder="1" applyAlignment="1" applyProtection="1">
      <alignment horizontal="center" vertical="center"/>
      <protection hidden="1"/>
    </xf>
    <xf numFmtId="0" fontId="36" fillId="0" borderId="202" xfId="0" applyFont="1" applyBorder="1" applyAlignment="1" applyProtection="1">
      <alignment horizontal="center" vertical="center"/>
      <protection hidden="1"/>
    </xf>
    <xf numFmtId="0" fontId="36" fillId="0" borderId="198" xfId="0" applyFont="1" applyBorder="1" applyAlignment="1" applyProtection="1">
      <alignment horizontal="center" vertical="center"/>
      <protection hidden="1"/>
    </xf>
    <xf numFmtId="0" fontId="36" fillId="0" borderId="203" xfId="0" applyFont="1" applyBorder="1" applyAlignment="1" applyProtection="1">
      <alignment horizontal="center" vertical="center"/>
      <protection hidden="1"/>
    </xf>
    <xf numFmtId="0" fontId="35" fillId="0" borderId="176" xfId="0" applyFont="1" applyBorder="1" applyAlignment="1" applyProtection="1">
      <alignment horizontal="distributed" vertical="center"/>
      <protection hidden="1"/>
    </xf>
    <xf numFmtId="0" fontId="35" fillId="0" borderId="177" xfId="0" applyFont="1" applyBorder="1" applyAlignment="1" applyProtection="1">
      <alignment horizontal="distributed" vertical="center"/>
      <protection hidden="1"/>
    </xf>
    <xf numFmtId="0" fontId="35" fillId="0" borderId="177" xfId="0" applyFont="1" applyBorder="1" applyAlignment="1" applyProtection="1">
      <alignment horizontal="center" vertical="center"/>
      <protection hidden="1"/>
    </xf>
    <xf numFmtId="0" fontId="35" fillId="0" borderId="200" xfId="0" applyFont="1" applyBorder="1" applyAlignment="1" applyProtection="1">
      <alignment horizontal="distributed" vertical="center"/>
      <protection hidden="1"/>
    </xf>
    <xf numFmtId="0" fontId="35" fillId="0" borderId="185" xfId="0" applyFont="1" applyBorder="1" applyAlignment="1" applyProtection="1">
      <alignment vertical="center"/>
      <protection hidden="1"/>
    </xf>
    <xf numFmtId="0" fontId="35" fillId="0" borderId="178" xfId="0" applyFont="1" applyBorder="1" applyAlignment="1" applyProtection="1">
      <alignment horizontal="distributed" vertical="center"/>
      <protection hidden="1"/>
    </xf>
    <xf numFmtId="0" fontId="35" fillId="0" borderId="191" xfId="0" applyFont="1" applyBorder="1" applyAlignment="1" applyProtection="1">
      <alignment horizontal="center" vertical="center"/>
      <protection hidden="1"/>
    </xf>
    <xf numFmtId="0" fontId="35" fillId="0" borderId="179" xfId="0" applyFont="1" applyBorder="1" applyAlignment="1" applyProtection="1">
      <alignment horizontal="center" vertical="center"/>
      <protection hidden="1"/>
    </xf>
    <xf numFmtId="176" fontId="38" fillId="0" borderId="179" xfId="0" applyNumberFormat="1" applyFont="1" applyBorder="1" applyAlignment="1" applyProtection="1">
      <alignment horizontal="right" vertical="center"/>
      <protection hidden="1"/>
    </xf>
    <xf numFmtId="0" fontId="35" fillId="0" borderId="180" xfId="0" applyFont="1" applyBorder="1" applyAlignment="1" applyProtection="1">
      <alignment horizontal="distributed" vertical="center"/>
      <protection hidden="1"/>
    </xf>
    <xf numFmtId="0" fontId="31" fillId="4" borderId="179" xfId="0" applyFont="1" applyFill="1" applyBorder="1" applyAlignment="1" applyProtection="1">
      <alignment vertical="center"/>
      <protection hidden="1"/>
    </xf>
    <xf numFmtId="0" fontId="31" fillId="3" borderId="180" xfId="0" applyFont="1" applyFill="1" applyBorder="1" applyAlignment="1" applyProtection="1">
      <alignment horizontal="distributed" vertical="center"/>
      <protection hidden="1"/>
    </xf>
    <xf numFmtId="0" fontId="31" fillId="4" borderId="177" xfId="0" applyFont="1" applyFill="1" applyBorder="1" applyAlignment="1" applyProtection="1">
      <alignment vertical="center"/>
      <protection hidden="1"/>
    </xf>
    <xf numFmtId="0" fontId="31" fillId="4" borderId="200" xfId="0" applyFont="1" applyFill="1" applyBorder="1" applyAlignment="1" applyProtection="1">
      <alignment vertical="center"/>
      <protection hidden="1"/>
    </xf>
    <xf numFmtId="0" fontId="31" fillId="4" borderId="180" xfId="0" applyFont="1" applyFill="1" applyBorder="1" applyAlignment="1" applyProtection="1">
      <alignment vertical="center"/>
      <protection hidden="1"/>
    </xf>
    <xf numFmtId="0" fontId="40" fillId="4" borderId="177" xfId="0" applyFont="1" applyFill="1" applyBorder="1" applyAlignment="1" applyProtection="1">
      <alignment vertical="center"/>
      <protection hidden="1"/>
    </xf>
    <xf numFmtId="0" fontId="45" fillId="4" borderId="200" xfId="0" applyFont="1" applyFill="1" applyBorder="1" applyAlignment="1" applyProtection="1">
      <alignment horizontal="center" vertical="center"/>
      <protection hidden="1"/>
    </xf>
    <xf numFmtId="176" fontId="34" fillId="0" borderId="0" xfId="0" applyNumberFormat="1" applyFont="1" applyAlignment="1" applyProtection="1">
      <alignment horizontal="right" vertical="center"/>
      <protection hidden="1"/>
    </xf>
    <xf numFmtId="0" fontId="21" fillId="0" borderId="178" xfId="0" applyFont="1" applyBorder="1" applyAlignment="1" applyProtection="1">
      <alignment horizontal="distributed" vertical="center"/>
      <protection hidden="1"/>
    </xf>
    <xf numFmtId="0" fontId="21" fillId="0" borderId="199" xfId="0" applyFont="1" applyBorder="1" applyAlignment="1" applyProtection="1">
      <alignment horizontal="distributed" vertical="center"/>
      <protection hidden="1"/>
    </xf>
    <xf numFmtId="176" fontId="32" fillId="0" borderId="196" xfId="0" applyNumberFormat="1" applyFont="1" applyBorder="1" applyAlignment="1" applyProtection="1">
      <alignment vertical="center"/>
      <protection hidden="1"/>
    </xf>
    <xf numFmtId="176" fontId="32" fillId="0" borderId="178" xfId="0" applyNumberFormat="1" applyFont="1" applyBorder="1" applyAlignment="1" applyProtection="1">
      <alignment vertical="center"/>
      <protection hidden="1"/>
    </xf>
    <xf numFmtId="176" fontId="32" fillId="0" borderId="199" xfId="0" applyNumberFormat="1" applyFont="1" applyBorder="1" applyAlignment="1" applyProtection="1">
      <alignment vertical="center"/>
      <protection hidden="1"/>
    </xf>
    <xf numFmtId="0" fontId="21" fillId="0" borderId="196" xfId="0" applyFont="1" applyBorder="1" applyAlignment="1" applyProtection="1">
      <alignment horizontal="distributed" vertical="center"/>
      <protection hidden="1"/>
    </xf>
    <xf numFmtId="0" fontId="21" fillId="4" borderId="177" xfId="0" applyFont="1" applyFill="1" applyBorder="1" applyAlignment="1" applyProtection="1">
      <alignment vertical="center"/>
      <protection hidden="1"/>
    </xf>
    <xf numFmtId="0" fontId="21" fillId="4" borderId="200" xfId="0" applyFont="1" applyFill="1" applyBorder="1" applyAlignment="1" applyProtection="1">
      <alignment vertical="center"/>
      <protection hidden="1"/>
    </xf>
    <xf numFmtId="0" fontId="21" fillId="4" borderId="0" xfId="0" applyFont="1" applyFill="1" applyAlignment="1" applyProtection="1">
      <alignment vertical="center"/>
      <protection hidden="1"/>
    </xf>
    <xf numFmtId="0" fontId="21" fillId="4" borderId="178" xfId="0" applyFont="1" applyFill="1" applyBorder="1" applyAlignment="1" applyProtection="1">
      <alignment vertical="center"/>
      <protection hidden="1"/>
    </xf>
    <xf numFmtId="0" fontId="34" fillId="0" borderId="0" xfId="0" applyFont="1" applyAlignment="1" applyProtection="1">
      <alignment horizontal="center" vertical="center"/>
      <protection hidden="1"/>
    </xf>
    <xf numFmtId="0" fontId="34" fillId="2" borderId="0" xfId="0" applyFont="1" applyFill="1" applyAlignment="1" applyProtection="1">
      <alignment horizontal="center" vertical="center"/>
      <protection hidden="1"/>
    </xf>
    <xf numFmtId="0" fontId="34" fillId="0" borderId="36" xfId="0" applyFont="1" applyBorder="1" applyAlignment="1" applyProtection="1">
      <alignment vertical="center"/>
      <protection hidden="1"/>
    </xf>
    <xf numFmtId="0" fontId="34" fillId="0" borderId="36" xfId="0" applyFont="1" applyBorder="1" applyAlignment="1" applyProtection="1">
      <alignment horizontal="center" vertical="center"/>
      <protection hidden="1"/>
    </xf>
    <xf numFmtId="0" fontId="34" fillId="0" borderId="183" xfId="0" applyFont="1" applyBorder="1" applyAlignment="1" applyProtection="1">
      <alignment horizontal="center" vertical="center"/>
      <protection hidden="1"/>
    </xf>
    <xf numFmtId="176" fontId="34" fillId="0" borderId="183" xfId="0" applyNumberFormat="1" applyFont="1" applyBorder="1" applyAlignment="1" applyProtection="1">
      <alignment horizontal="right" vertical="center"/>
      <protection hidden="1"/>
    </xf>
    <xf numFmtId="0" fontId="34" fillId="4" borderId="0" xfId="0" applyFont="1" applyFill="1" applyAlignment="1" applyProtection="1">
      <alignment vertical="center"/>
      <protection hidden="1"/>
    </xf>
    <xf numFmtId="0" fontId="34" fillId="4" borderId="179" xfId="0" applyFont="1" applyFill="1" applyBorder="1" applyAlignment="1" applyProtection="1">
      <alignment vertical="center"/>
      <protection hidden="1"/>
    </xf>
    <xf numFmtId="176" fontId="34" fillId="0" borderId="0" xfId="0" applyNumberFormat="1" applyFont="1" applyAlignment="1" applyProtection="1">
      <alignment vertical="center"/>
      <protection hidden="1"/>
    </xf>
    <xf numFmtId="0" fontId="34" fillId="0" borderId="37" xfId="0" applyFont="1" applyBorder="1" applyAlignment="1" applyProtection="1">
      <alignment horizontal="center" vertical="center"/>
      <protection hidden="1"/>
    </xf>
    <xf numFmtId="0" fontId="34" fillId="0" borderId="182" xfId="0" applyFont="1" applyBorder="1" applyAlignment="1" applyProtection="1">
      <alignment horizontal="center" vertical="center"/>
      <protection hidden="1"/>
    </xf>
    <xf numFmtId="176" fontId="34" fillId="0" borderId="182" xfId="0" applyNumberFormat="1" applyFont="1" applyBorder="1" applyAlignment="1" applyProtection="1">
      <alignment vertical="center"/>
      <protection hidden="1"/>
    </xf>
    <xf numFmtId="0" fontId="34" fillId="4" borderId="177" xfId="0" applyFont="1" applyFill="1" applyBorder="1" applyAlignment="1" applyProtection="1">
      <alignment vertical="center"/>
      <protection hidden="1"/>
    </xf>
    <xf numFmtId="176" fontId="34" fillId="2" borderId="0" xfId="0" applyNumberFormat="1" applyFont="1" applyFill="1" applyAlignment="1" applyProtection="1">
      <alignment vertical="center"/>
      <protection hidden="1"/>
    </xf>
    <xf numFmtId="176" fontId="34" fillId="0" borderId="183" xfId="0" applyNumberFormat="1" applyFont="1" applyBorder="1" applyAlignment="1" applyProtection="1">
      <alignment vertical="center"/>
      <protection hidden="1"/>
    </xf>
    <xf numFmtId="176" fontId="34" fillId="0" borderId="0" xfId="0" applyNumberFormat="1" applyFont="1" applyAlignment="1" applyProtection="1">
      <alignment horizontal="center" vertical="center"/>
      <protection hidden="1"/>
    </xf>
    <xf numFmtId="176" fontId="34" fillId="2" borderId="0" xfId="0" applyNumberFormat="1" applyFont="1" applyFill="1" applyAlignment="1" applyProtection="1">
      <alignment horizontal="right" vertical="center"/>
      <protection hidden="1"/>
    </xf>
    <xf numFmtId="176" fontId="34" fillId="0" borderId="37" xfId="0" applyNumberFormat="1" applyFont="1" applyBorder="1" applyAlignment="1" applyProtection="1">
      <alignment vertical="center"/>
      <protection hidden="1"/>
    </xf>
    <xf numFmtId="0" fontId="34" fillId="0" borderId="182" xfId="0" applyFont="1" applyBorder="1" applyAlignment="1" applyProtection="1">
      <alignment vertical="center"/>
      <protection hidden="1"/>
    </xf>
    <xf numFmtId="0" fontId="34" fillId="0" borderId="0" xfId="0" applyFont="1" applyAlignment="1" applyProtection="1">
      <alignment vertical="center"/>
      <protection hidden="1"/>
    </xf>
    <xf numFmtId="0" fontId="34" fillId="2" borderId="0" xfId="0" applyFont="1" applyFill="1" applyAlignment="1" applyProtection="1">
      <alignment vertical="center"/>
      <protection hidden="1"/>
    </xf>
    <xf numFmtId="0" fontId="21" fillId="0" borderId="0" xfId="0" applyFont="1" applyAlignment="1" applyProtection="1">
      <alignment vertical="center"/>
      <protection hidden="1"/>
    </xf>
    <xf numFmtId="176" fontId="32" fillId="0" borderId="0" xfId="0" applyNumberFormat="1" applyFont="1" applyAlignment="1" applyProtection="1">
      <alignment vertical="center"/>
      <protection hidden="1"/>
    </xf>
    <xf numFmtId="176" fontId="32" fillId="0" borderId="0" xfId="0" applyNumberFormat="1" applyFont="1" applyAlignment="1" applyProtection="1">
      <alignment horizontal="center" vertical="center"/>
      <protection hidden="1"/>
    </xf>
    <xf numFmtId="176" fontId="32" fillId="0" borderId="0" xfId="0" applyNumberFormat="1" applyFont="1" applyAlignment="1" applyProtection="1">
      <alignment horizontal="right" vertical="center"/>
      <protection hidden="1"/>
    </xf>
    <xf numFmtId="0" fontId="21" fillId="0" borderId="0" xfId="0" applyFont="1" applyAlignment="1" applyProtection="1">
      <alignment horizontal="distributed" vertical="center"/>
      <protection hidden="1"/>
    </xf>
    <xf numFmtId="0" fontId="21" fillId="0" borderId="0" xfId="0" applyFont="1" applyAlignment="1" applyProtection="1">
      <alignment horizontal="left" vertical="center"/>
      <protection hidden="1"/>
    </xf>
    <xf numFmtId="0" fontId="71" fillId="0" borderId="204" xfId="0" applyFont="1" applyBorder="1" applyAlignment="1" applyProtection="1">
      <alignment horizontal="center" vertical="center"/>
      <protection hidden="1"/>
    </xf>
    <xf numFmtId="0" fontId="72" fillId="0" borderId="0" xfId="0" applyFont="1" applyAlignment="1" applyProtection="1">
      <alignment horizontal="center" vertical="center"/>
      <protection hidden="1"/>
    </xf>
    <xf numFmtId="176" fontId="42" fillId="0" borderId="10" xfId="0" applyNumberFormat="1" applyFont="1" applyBorder="1" applyAlignment="1" applyProtection="1">
      <alignment vertical="center"/>
      <protection hidden="1"/>
    </xf>
    <xf numFmtId="176" fontId="34" fillId="0" borderId="10" xfId="0" applyNumberFormat="1" applyFont="1" applyBorder="1" applyAlignment="1" applyProtection="1">
      <alignment vertical="center"/>
      <protection hidden="1"/>
    </xf>
    <xf numFmtId="0" fontId="21" fillId="0" borderId="205" xfId="0" applyFont="1" applyBorder="1" applyAlignment="1" applyProtection="1">
      <alignment horizontal="distributed" vertical="center"/>
      <protection hidden="1"/>
    </xf>
    <xf numFmtId="176" fontId="42" fillId="0" borderId="25" xfId="0" applyNumberFormat="1" applyFont="1" applyBorder="1" applyAlignment="1" applyProtection="1">
      <alignment vertical="center"/>
      <protection hidden="1"/>
    </xf>
    <xf numFmtId="176" fontId="34" fillId="0" borderId="25" xfId="0" applyNumberFormat="1" applyFont="1" applyBorder="1" applyAlignment="1" applyProtection="1">
      <alignment vertical="center"/>
      <protection hidden="1"/>
    </xf>
    <xf numFmtId="0" fontId="21" fillId="0" borderId="206" xfId="0" applyFont="1" applyBorder="1" applyAlignment="1" applyProtection="1">
      <alignment horizontal="distributed" vertical="center"/>
      <protection hidden="1"/>
    </xf>
    <xf numFmtId="176" fontId="32" fillId="0" borderId="205" xfId="0" applyNumberFormat="1" applyFont="1" applyBorder="1" applyAlignment="1" applyProtection="1">
      <alignment vertical="center"/>
      <protection hidden="1"/>
    </xf>
    <xf numFmtId="0" fontId="43" fillId="0" borderId="0" xfId="0" applyFont="1" applyAlignment="1" applyProtection="1">
      <alignment horizontal="distributed"/>
      <protection hidden="1"/>
    </xf>
    <xf numFmtId="0" fontId="48" fillId="0" borderId="20" xfId="0" applyFont="1" applyBorder="1" applyAlignment="1" applyProtection="1">
      <alignment horizontal="distributed" vertical="center"/>
      <protection hidden="1"/>
    </xf>
    <xf numFmtId="0" fontId="44" fillId="0" borderId="38" xfId="0" applyFont="1" applyBorder="1" applyAlignment="1" applyProtection="1">
      <alignment horizontal="center" vertical="center"/>
      <protection hidden="1"/>
    </xf>
    <xf numFmtId="0" fontId="44" fillId="0" borderId="39" xfId="0" applyFont="1" applyBorder="1" applyAlignment="1" applyProtection="1">
      <alignment horizontal="distributed" vertical="center"/>
      <protection hidden="1"/>
    </xf>
    <xf numFmtId="0" fontId="48" fillId="0" borderId="39" xfId="0" applyFont="1" applyBorder="1" applyAlignment="1" applyProtection="1">
      <alignment horizontal="distributed" vertical="center"/>
      <protection hidden="1"/>
    </xf>
    <xf numFmtId="176" fontId="49" fillId="0" borderId="39" xfId="0" applyNumberFormat="1" applyFont="1" applyBorder="1" applyAlignment="1" applyProtection="1">
      <alignment horizontal="right" vertical="center"/>
      <protection hidden="1"/>
    </xf>
    <xf numFmtId="0" fontId="44" fillId="0" borderId="40" xfId="0" applyFont="1" applyBorder="1" applyAlignment="1" applyProtection="1">
      <alignment horizontal="center" vertical="center"/>
      <protection hidden="1"/>
    </xf>
    <xf numFmtId="176" fontId="20" fillId="0" borderId="0" xfId="0" applyNumberFormat="1" applyFont="1" applyAlignment="1" applyProtection="1">
      <alignment horizontal="right" vertical="center"/>
      <protection hidden="1"/>
    </xf>
    <xf numFmtId="0" fontId="73" fillId="0" borderId="207" xfId="0" applyFont="1" applyBorder="1" applyAlignment="1" applyProtection="1">
      <alignment horizontal="left" vertical="center"/>
      <protection hidden="1"/>
    </xf>
    <xf numFmtId="0" fontId="73" fillId="0" borderId="208" xfId="0" applyFont="1" applyBorder="1" applyAlignment="1" applyProtection="1">
      <alignment horizontal="left" vertical="center"/>
      <protection hidden="1"/>
    </xf>
    <xf numFmtId="0" fontId="73" fillId="0" borderId="209" xfId="0" applyFont="1" applyBorder="1" applyAlignment="1" applyProtection="1">
      <alignment horizontal="left" vertical="center"/>
      <protection hidden="1"/>
    </xf>
    <xf numFmtId="0" fontId="73" fillId="0" borderId="210" xfId="0" applyFont="1" applyBorder="1" applyAlignment="1" applyProtection="1">
      <alignment horizontal="left" vertical="center"/>
      <protection hidden="1"/>
    </xf>
    <xf numFmtId="0" fontId="75" fillId="0" borderId="0" xfId="0" applyFont="1" applyAlignment="1" applyProtection="1">
      <alignment horizontal="left" vertical="center"/>
      <protection hidden="1"/>
    </xf>
    <xf numFmtId="0" fontId="72" fillId="0" borderId="0" xfId="0" applyFont="1" applyAlignment="1" applyProtection="1">
      <alignment horizontal="distributed" vertical="center"/>
      <protection hidden="1"/>
    </xf>
    <xf numFmtId="176" fontId="21" fillId="0" borderId="172" xfId="0" applyNumberFormat="1" applyFont="1" applyBorder="1" applyAlignment="1" applyProtection="1">
      <alignment horizontal="center" vertical="center"/>
      <protection hidden="1"/>
    </xf>
    <xf numFmtId="0" fontId="21" fillId="0" borderId="173" xfId="0" applyFont="1" applyBorder="1" applyAlignment="1" applyProtection="1">
      <alignment horizontal="center" vertical="center"/>
      <protection hidden="1"/>
    </xf>
    <xf numFmtId="0" fontId="76" fillId="0" borderId="182" xfId="0" applyFont="1" applyBorder="1" applyAlignment="1" applyProtection="1">
      <alignment horizontal="center" vertical="center"/>
      <protection hidden="1"/>
    </xf>
    <xf numFmtId="0" fontId="76" fillId="0" borderId="0" xfId="0" applyFont="1" applyAlignment="1" applyProtection="1">
      <alignment horizontal="center" vertical="center"/>
      <protection hidden="1"/>
    </xf>
    <xf numFmtId="0" fontId="76" fillId="0" borderId="0" xfId="0" applyFont="1" applyAlignment="1" applyProtection="1">
      <alignment horizontal="distributed" vertical="center"/>
      <protection hidden="1"/>
    </xf>
    <xf numFmtId="0" fontId="76" fillId="0" borderId="188" xfId="0" applyFont="1" applyBorder="1" applyAlignment="1" applyProtection="1">
      <alignment horizontal="center" vertical="center"/>
      <protection hidden="1"/>
    </xf>
    <xf numFmtId="0" fontId="76" fillId="0" borderId="16" xfId="0" applyFont="1" applyBorder="1" applyAlignment="1" applyProtection="1">
      <alignment horizontal="center" vertical="center"/>
      <protection hidden="1"/>
    </xf>
    <xf numFmtId="0" fontId="31" fillId="0" borderId="182" xfId="0" applyFont="1" applyBorder="1" applyAlignment="1" applyProtection="1">
      <alignment horizontal="center" vertical="center"/>
      <protection hidden="1"/>
    </xf>
    <xf numFmtId="0" fontId="76" fillId="0" borderId="182" xfId="0" applyFont="1" applyBorder="1" applyAlignment="1" applyProtection="1">
      <alignment horizontal="distributed" vertical="center"/>
      <protection hidden="1"/>
    </xf>
    <xf numFmtId="0" fontId="76" fillId="0" borderId="183" xfId="0" applyFont="1" applyBorder="1" applyAlignment="1" applyProtection="1">
      <alignment horizontal="distributed" vertical="center"/>
      <protection hidden="1"/>
    </xf>
    <xf numFmtId="0" fontId="40" fillId="0" borderId="195" xfId="0" applyFont="1" applyBorder="1" applyAlignment="1" applyProtection="1">
      <alignment horizontal="center" vertical="center"/>
      <protection hidden="1"/>
    </xf>
    <xf numFmtId="0" fontId="40" fillId="0" borderId="182" xfId="0" applyFont="1" applyBorder="1" applyAlignment="1" applyProtection="1">
      <alignment horizontal="center" vertical="center"/>
      <protection hidden="1"/>
    </xf>
    <xf numFmtId="0" fontId="76" fillId="0" borderId="183" xfId="0" applyFont="1" applyBorder="1" applyAlignment="1" applyProtection="1">
      <alignment horizontal="center" vertical="center"/>
      <protection hidden="1"/>
    </xf>
    <xf numFmtId="0" fontId="76" fillId="0" borderId="179" xfId="0" applyFont="1" applyBorder="1" applyAlignment="1" applyProtection="1">
      <alignment horizontal="distributed" vertical="center"/>
      <protection hidden="1"/>
    </xf>
    <xf numFmtId="176" fontId="26" fillId="0" borderId="211" xfId="0" applyNumberFormat="1" applyFont="1" applyBorder="1" applyAlignment="1" applyProtection="1">
      <alignment horizontal="right" vertical="center"/>
      <protection hidden="1"/>
    </xf>
    <xf numFmtId="176" fontId="26" fillId="0" borderId="173" xfId="0" applyNumberFormat="1" applyFont="1" applyBorder="1" applyAlignment="1" applyProtection="1">
      <alignment horizontal="right" vertical="center"/>
      <protection hidden="1"/>
    </xf>
    <xf numFmtId="0" fontId="71" fillId="0" borderId="165" xfId="0" applyFont="1" applyBorder="1" applyAlignment="1" applyProtection="1">
      <alignment horizontal="center" vertical="center"/>
      <protection hidden="1"/>
    </xf>
    <xf numFmtId="176" fontId="21" fillId="0" borderId="173" xfId="0" applyNumberFormat="1" applyFont="1" applyBorder="1" applyAlignment="1" applyProtection="1">
      <alignment horizontal="center" vertical="center"/>
      <protection hidden="1"/>
    </xf>
    <xf numFmtId="49" fontId="13" fillId="0" borderId="0" xfId="0" applyNumberFormat="1" applyFont="1" applyAlignment="1" applyProtection="1">
      <alignment horizontal="center" vertical="center"/>
      <protection hidden="1"/>
    </xf>
    <xf numFmtId="49" fontId="20" fillId="0" borderId="0" xfId="0" applyNumberFormat="1" applyFont="1" applyAlignment="1" applyProtection="1">
      <alignment horizontal="center" vertical="center"/>
      <protection hidden="1"/>
    </xf>
    <xf numFmtId="176" fontId="26" fillId="0" borderId="163" xfId="0" applyNumberFormat="1" applyFont="1" applyBorder="1" applyAlignment="1" applyProtection="1">
      <alignment horizontal="right" vertical="center"/>
      <protection hidden="1"/>
    </xf>
    <xf numFmtId="0" fontId="21" fillId="0" borderId="212" xfId="0" applyFont="1" applyBorder="1" applyAlignment="1" applyProtection="1">
      <alignment horizontal="center" vertical="center"/>
      <protection hidden="1"/>
    </xf>
    <xf numFmtId="176" fontId="26" fillId="0" borderId="207" xfId="0" applyNumberFormat="1" applyFont="1" applyBorder="1" applyAlignment="1" applyProtection="1">
      <alignment horizontal="right" vertical="center"/>
      <protection hidden="1"/>
    </xf>
    <xf numFmtId="176" fontId="26" fillId="0" borderId="213" xfId="0" applyNumberFormat="1" applyFont="1" applyBorder="1" applyAlignment="1" applyProtection="1">
      <alignment horizontal="right" vertical="center"/>
      <protection hidden="1"/>
    </xf>
    <xf numFmtId="176" fontId="20" fillId="0" borderId="163" xfId="0" applyNumberFormat="1" applyFont="1" applyBorder="1" applyAlignment="1" applyProtection="1">
      <alignment vertical="center"/>
      <protection hidden="1"/>
    </xf>
    <xf numFmtId="176" fontId="20" fillId="0" borderId="164" xfId="0" applyNumberFormat="1" applyFont="1" applyBorder="1" applyAlignment="1" applyProtection="1">
      <alignment vertical="center"/>
      <protection hidden="1"/>
    </xf>
    <xf numFmtId="0" fontId="75" fillId="0" borderId="162" xfId="0" applyFont="1" applyBorder="1" applyAlignment="1" applyProtection="1">
      <alignment horizontal="center" vertical="center"/>
      <protection hidden="1"/>
    </xf>
    <xf numFmtId="176" fontId="72" fillId="0" borderId="214" xfId="0" applyNumberFormat="1" applyFont="1" applyBorder="1" applyAlignment="1" applyProtection="1">
      <alignment vertical="center"/>
      <protection hidden="1"/>
    </xf>
    <xf numFmtId="176" fontId="72" fillId="0" borderId="165" xfId="0" applyNumberFormat="1" applyFont="1" applyBorder="1" applyAlignment="1" applyProtection="1">
      <alignment vertical="center"/>
      <protection hidden="1"/>
    </xf>
    <xf numFmtId="176" fontId="72" fillId="0" borderId="168" xfId="0" applyNumberFormat="1" applyFont="1" applyBorder="1" applyAlignment="1" applyProtection="1">
      <alignment vertical="center"/>
      <protection hidden="1"/>
    </xf>
    <xf numFmtId="0" fontId="72" fillId="0" borderId="170" xfId="0" applyFont="1" applyBorder="1" applyAlignment="1" applyProtection="1">
      <alignment horizontal="center" vertical="center"/>
      <protection hidden="1"/>
    </xf>
    <xf numFmtId="0" fontId="72" fillId="0" borderId="215" xfId="0" applyFont="1" applyBorder="1" applyAlignment="1" applyProtection="1">
      <alignment vertical="center"/>
      <protection hidden="1"/>
    </xf>
    <xf numFmtId="0" fontId="72" fillId="0" borderId="216" xfId="0" applyFont="1" applyBorder="1" applyAlignment="1" applyProtection="1">
      <alignment vertical="center"/>
      <protection hidden="1"/>
    </xf>
    <xf numFmtId="0" fontId="72" fillId="0" borderId="165" xfId="0" applyFont="1" applyBorder="1" applyAlignment="1" applyProtection="1">
      <alignment horizontal="center" vertical="center"/>
      <protection hidden="1"/>
    </xf>
    <xf numFmtId="0" fontId="2" fillId="5" borderId="0" xfId="0" applyFont="1" applyFill="1" applyAlignment="1" applyProtection="1">
      <alignment horizontal="distributed" vertical="center"/>
      <protection hidden="1"/>
    </xf>
    <xf numFmtId="0" fontId="3" fillId="5" borderId="0" xfId="0" applyFont="1" applyFill="1" applyAlignment="1" applyProtection="1">
      <alignment horizontal="distributed" vertical="center"/>
      <protection hidden="1"/>
    </xf>
    <xf numFmtId="0" fontId="2" fillId="5" borderId="2" xfId="0" applyFont="1" applyFill="1" applyBorder="1" applyAlignment="1" applyProtection="1">
      <alignment horizontal="center" vertical="center"/>
      <protection hidden="1"/>
    </xf>
    <xf numFmtId="0" fontId="2" fillId="5" borderId="4" xfId="0" applyFont="1" applyFill="1" applyBorder="1" applyAlignment="1" applyProtection="1">
      <alignment horizontal="distributed" vertical="center"/>
      <protection hidden="1"/>
    </xf>
    <xf numFmtId="0" fontId="2" fillId="5" borderId="0" xfId="0" applyFont="1" applyFill="1" applyAlignment="1" applyProtection="1">
      <alignment horizontal="center" vertical="center"/>
      <protection hidden="1"/>
    </xf>
    <xf numFmtId="0" fontId="2" fillId="5" borderId="42" xfId="0" applyFont="1" applyFill="1" applyBorder="1" applyAlignment="1" applyProtection="1">
      <alignment horizontal="center"/>
      <protection hidden="1"/>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top"/>
      <protection hidden="1"/>
    </xf>
    <xf numFmtId="0" fontId="2" fillId="5" borderId="45"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0" xfId="0" applyFont="1" applyFill="1" applyAlignment="1" applyProtection="1">
      <alignment horizontal="left" vertical="center"/>
      <protection hidden="1"/>
    </xf>
    <xf numFmtId="0" fontId="15" fillId="5" borderId="0" xfId="0" applyFont="1" applyFill="1" applyAlignment="1" applyProtection="1">
      <alignment horizontal="distributed" vertical="center"/>
      <protection hidden="1"/>
    </xf>
    <xf numFmtId="0" fontId="16" fillId="5" borderId="0" xfId="0" applyFont="1" applyFill="1" applyAlignment="1" applyProtection="1">
      <alignment horizontal="right" vertical="center"/>
      <protection hidden="1"/>
    </xf>
    <xf numFmtId="0" fontId="2" fillId="5" borderId="46" xfId="0" applyFont="1" applyFill="1" applyBorder="1" applyAlignment="1" applyProtection="1">
      <alignment horizontal="distributed" vertical="center"/>
      <protection hidden="1"/>
    </xf>
    <xf numFmtId="0" fontId="2" fillId="5" borderId="47" xfId="0" applyFont="1" applyFill="1" applyBorder="1" applyAlignment="1" applyProtection="1">
      <alignment horizontal="distributed" vertical="center"/>
      <protection hidden="1"/>
    </xf>
    <xf numFmtId="0" fontId="2" fillId="5" borderId="47" xfId="0" applyFont="1" applyFill="1" applyBorder="1" applyAlignment="1" applyProtection="1">
      <alignment horizontal="center" vertical="center"/>
      <protection hidden="1"/>
    </xf>
    <xf numFmtId="0" fontId="2" fillId="5" borderId="48" xfId="0" applyFont="1" applyFill="1" applyBorder="1" applyAlignment="1" applyProtection="1">
      <alignment horizontal="distributed" vertical="center"/>
      <protection hidden="1"/>
    </xf>
    <xf numFmtId="0" fontId="2" fillId="5" borderId="49" xfId="0" applyFont="1" applyFill="1" applyBorder="1" applyAlignment="1" applyProtection="1">
      <alignment horizontal="distributed" vertical="center"/>
      <protection hidden="1"/>
    </xf>
    <xf numFmtId="0" fontId="2" fillId="5" borderId="50" xfId="0" applyFont="1" applyFill="1" applyBorder="1" applyAlignment="1" applyProtection="1">
      <alignment horizontal="distributed" vertical="center"/>
      <protection hidden="1"/>
    </xf>
    <xf numFmtId="0" fontId="2" fillId="5" borderId="43" xfId="0" applyFont="1" applyFill="1" applyBorder="1" applyAlignment="1" applyProtection="1">
      <alignment horizontal="distributed" vertical="center"/>
      <protection hidden="1"/>
    </xf>
    <xf numFmtId="0" fontId="2" fillId="5" borderId="51" xfId="0" applyFont="1" applyFill="1" applyBorder="1" applyAlignment="1" applyProtection="1">
      <alignment horizontal="distributed" vertical="center"/>
      <protection hidden="1"/>
    </xf>
    <xf numFmtId="0" fontId="23" fillId="5" borderId="52" xfId="0" applyFont="1" applyFill="1" applyBorder="1" applyAlignment="1" applyProtection="1">
      <alignment horizontal="distributed" vertical="center"/>
      <protection hidden="1"/>
    </xf>
    <xf numFmtId="0" fontId="23" fillId="5" borderId="53" xfId="0" applyFont="1" applyFill="1" applyBorder="1" applyAlignment="1" applyProtection="1">
      <alignment horizontal="distributed" vertical="center"/>
      <protection hidden="1"/>
    </xf>
    <xf numFmtId="0" fontId="2" fillId="5" borderId="5" xfId="0" applyFont="1" applyFill="1" applyBorder="1" applyAlignment="1" applyProtection="1">
      <alignment horizontal="distributed" vertical="center"/>
      <protection hidden="1"/>
    </xf>
    <xf numFmtId="0" fontId="2" fillId="5" borderId="54" xfId="0" applyFont="1" applyFill="1" applyBorder="1" applyAlignment="1" applyProtection="1">
      <alignment horizontal="distributed" vertical="center"/>
      <protection hidden="1"/>
    </xf>
    <xf numFmtId="0" fontId="2" fillId="5" borderId="45" xfId="0" applyFont="1" applyFill="1" applyBorder="1" applyAlignment="1" applyProtection="1">
      <alignment horizontal="distributed" vertical="center"/>
      <protection hidden="1"/>
    </xf>
    <xf numFmtId="0" fontId="2" fillId="5" borderId="55" xfId="0" applyFont="1" applyFill="1" applyBorder="1" applyAlignment="1" applyProtection="1">
      <alignment horizontal="distributed" vertical="center"/>
      <protection hidden="1"/>
    </xf>
    <xf numFmtId="0" fontId="2" fillId="5" borderId="56" xfId="0" applyFont="1" applyFill="1" applyBorder="1" applyAlignment="1" applyProtection="1">
      <alignment horizontal="distributed" vertical="center"/>
      <protection hidden="1"/>
    </xf>
    <xf numFmtId="0" fontId="2" fillId="5" borderId="57" xfId="0" applyFont="1" applyFill="1" applyBorder="1" applyAlignment="1" applyProtection="1">
      <alignment horizontal="distributed" vertical="center"/>
      <protection hidden="1"/>
    </xf>
    <xf numFmtId="0" fontId="23" fillId="5" borderId="58" xfId="0" applyFont="1" applyFill="1" applyBorder="1" applyAlignment="1" applyProtection="1">
      <alignment horizontal="distributed" vertical="center"/>
      <protection hidden="1"/>
    </xf>
    <xf numFmtId="0" fontId="2" fillId="5" borderId="59" xfId="0" applyFont="1" applyFill="1" applyBorder="1" applyAlignment="1" applyProtection="1">
      <alignment horizontal="distributed" vertical="center"/>
      <protection hidden="1"/>
    </xf>
    <xf numFmtId="0" fontId="2" fillId="5" borderId="56" xfId="0" applyFont="1" applyFill="1" applyBorder="1" applyAlignment="1" applyProtection="1">
      <alignment horizontal="center" vertical="center"/>
      <protection hidden="1"/>
    </xf>
    <xf numFmtId="0" fontId="2" fillId="5" borderId="57" xfId="0" applyFont="1" applyFill="1" applyBorder="1" applyAlignment="1" applyProtection="1">
      <alignment horizontal="center" vertical="center"/>
      <protection hidden="1"/>
    </xf>
    <xf numFmtId="176" fontId="78" fillId="5" borderId="0" xfId="0" applyNumberFormat="1" applyFont="1" applyFill="1" applyAlignment="1" applyProtection="1">
      <alignment horizontal="right" vertical="center"/>
      <protection hidden="1"/>
    </xf>
    <xf numFmtId="176" fontId="17" fillId="5" borderId="57" xfId="0" applyNumberFormat="1" applyFont="1" applyFill="1" applyBorder="1" applyAlignment="1" applyProtection="1">
      <alignment horizontal="right" vertical="center"/>
      <protection hidden="1"/>
    </xf>
    <xf numFmtId="0" fontId="2" fillId="5" borderId="60" xfId="0" applyFont="1" applyFill="1" applyBorder="1" applyAlignment="1" applyProtection="1">
      <alignment horizontal="distributed" vertical="center"/>
      <protection hidden="1"/>
    </xf>
    <xf numFmtId="0" fontId="2" fillId="5" borderId="61" xfId="0" applyFont="1" applyFill="1" applyBorder="1" applyAlignment="1" applyProtection="1">
      <alignment horizontal="center" vertical="center"/>
      <protection hidden="1"/>
    </xf>
    <xf numFmtId="0" fontId="23" fillId="5" borderId="62" xfId="0" applyFont="1" applyFill="1" applyBorder="1" applyAlignment="1" applyProtection="1">
      <alignment horizontal="center" vertical="center"/>
      <protection hidden="1"/>
    </xf>
    <xf numFmtId="176" fontId="17" fillId="5" borderId="61" xfId="0" applyNumberFormat="1" applyFont="1" applyFill="1" applyBorder="1" applyAlignment="1" applyProtection="1">
      <alignment horizontal="right" vertical="center"/>
      <protection hidden="1"/>
    </xf>
    <xf numFmtId="0" fontId="2" fillId="5" borderId="63" xfId="0" applyFont="1" applyFill="1" applyBorder="1" applyAlignment="1" applyProtection="1">
      <alignment horizontal="distributed" vertical="center"/>
      <protection hidden="1"/>
    </xf>
    <xf numFmtId="0" fontId="2" fillId="5" borderId="8" xfId="0" applyFont="1" applyFill="1" applyBorder="1" applyAlignment="1" applyProtection="1">
      <alignment horizontal="distributed" vertical="center"/>
      <protection hidden="1"/>
    </xf>
    <xf numFmtId="0" fontId="21" fillId="5" borderId="0" xfId="0" applyFont="1" applyFill="1" applyAlignment="1" applyProtection="1">
      <alignment horizontal="distributed" vertical="center"/>
      <protection hidden="1"/>
    </xf>
    <xf numFmtId="0" fontId="2" fillId="5" borderId="7" xfId="0" applyFont="1" applyFill="1" applyBorder="1" applyAlignment="1" applyProtection="1">
      <alignment horizontal="distributed" vertical="center"/>
      <protection hidden="1"/>
    </xf>
    <xf numFmtId="0" fontId="23" fillId="5" borderId="64" xfId="0" applyFont="1" applyFill="1" applyBorder="1" applyAlignment="1" applyProtection="1">
      <alignment horizontal="distributed" vertical="center"/>
      <protection hidden="1"/>
    </xf>
    <xf numFmtId="49" fontId="9" fillId="0" borderId="0" xfId="0" applyNumberFormat="1" applyFont="1" applyAlignment="1" applyProtection="1">
      <alignment horizontal="center" vertical="center"/>
      <protection hidden="1"/>
    </xf>
    <xf numFmtId="0" fontId="5" fillId="5" borderId="0" xfId="0" applyFont="1" applyFill="1" applyAlignment="1" applyProtection="1">
      <alignment horizontal="center" vertical="center"/>
      <protection hidden="1"/>
    </xf>
    <xf numFmtId="0" fontId="5" fillId="5" borderId="0" xfId="0" applyFont="1" applyFill="1" applyAlignment="1" applyProtection="1">
      <alignment horizontal="right" vertical="center"/>
      <protection hidden="1"/>
    </xf>
    <xf numFmtId="0" fontId="5" fillId="5" borderId="0" xfId="0" applyFont="1" applyFill="1" applyAlignment="1" applyProtection="1">
      <alignment horizontal="left" vertical="center"/>
      <protection hidden="1"/>
    </xf>
    <xf numFmtId="0" fontId="15" fillId="5" borderId="0" xfId="0" applyFont="1" applyFill="1" applyAlignment="1" applyProtection="1">
      <alignment horizontal="left" vertical="center"/>
      <protection hidden="1"/>
    </xf>
    <xf numFmtId="0" fontId="5" fillId="5" borderId="7" xfId="0" applyFont="1" applyFill="1" applyBorder="1" applyAlignment="1" applyProtection="1">
      <alignment horizontal="left" vertical="center"/>
      <protection hidden="1"/>
    </xf>
    <xf numFmtId="0" fontId="23" fillId="5" borderId="65" xfId="0" applyFont="1" applyFill="1" applyBorder="1" applyAlignment="1" applyProtection="1">
      <alignment horizontal="center" vertical="center"/>
      <protection hidden="1"/>
    </xf>
    <xf numFmtId="0" fontId="23" fillId="5" borderId="66" xfId="0" applyFont="1" applyFill="1" applyBorder="1" applyAlignment="1" applyProtection="1">
      <alignment horizontal="center" vertical="center"/>
      <protection hidden="1"/>
    </xf>
    <xf numFmtId="0" fontId="5" fillId="5" borderId="67" xfId="0" applyFont="1" applyFill="1" applyBorder="1" applyAlignment="1" applyProtection="1">
      <alignment horizontal="center" vertical="center"/>
      <protection hidden="1"/>
    </xf>
    <xf numFmtId="0" fontId="2" fillId="5" borderId="53" xfId="0" applyFont="1" applyFill="1" applyBorder="1" applyAlignment="1" applyProtection="1">
      <alignment horizontal="center" vertical="center"/>
      <protection hidden="1"/>
    </xf>
    <xf numFmtId="0" fontId="2" fillId="5" borderId="64" xfId="0" applyFont="1" applyFill="1" applyBorder="1" applyAlignment="1" applyProtection="1">
      <alignment horizontal="center" vertical="center"/>
      <protection hidden="1"/>
    </xf>
    <xf numFmtId="0" fontId="5" fillId="5" borderId="4" xfId="0" applyFont="1" applyFill="1" applyBorder="1" applyAlignment="1" applyProtection="1">
      <alignment vertical="center"/>
      <protection hidden="1"/>
    </xf>
    <xf numFmtId="0" fontId="23" fillId="5" borderId="68" xfId="0" applyFont="1" applyFill="1" applyBorder="1" applyAlignment="1" applyProtection="1">
      <alignment horizontal="center" vertical="center"/>
      <protection hidden="1"/>
    </xf>
    <xf numFmtId="0" fontId="23" fillId="5" borderId="69" xfId="0" applyFont="1" applyFill="1" applyBorder="1" applyAlignment="1" applyProtection="1">
      <alignment horizontal="center" vertical="center"/>
      <protection hidden="1"/>
    </xf>
    <xf numFmtId="0" fontId="23" fillId="5" borderId="44" xfId="0" applyFont="1" applyFill="1" applyBorder="1" applyAlignment="1" applyProtection="1">
      <alignment horizontal="center" vertical="center"/>
      <protection hidden="1"/>
    </xf>
    <xf numFmtId="0" fontId="5" fillId="5" borderId="50" xfId="0" applyFont="1" applyFill="1" applyBorder="1" applyAlignment="1" applyProtection="1">
      <alignment horizontal="center" vertical="center"/>
      <protection hidden="1"/>
    </xf>
    <xf numFmtId="0" fontId="15" fillId="5" borderId="70" xfId="0" applyFont="1" applyFill="1" applyBorder="1" applyAlignment="1" applyProtection="1">
      <alignment horizontal="left" vertical="center"/>
      <protection hidden="1"/>
    </xf>
    <xf numFmtId="0" fontId="5" fillId="5" borderId="54" xfId="0" applyFont="1" applyFill="1" applyBorder="1" applyAlignment="1" applyProtection="1">
      <alignment horizontal="center" vertical="center"/>
      <protection hidden="1"/>
    </xf>
    <xf numFmtId="0" fontId="5" fillId="5" borderId="55" xfId="0" applyFont="1" applyFill="1" applyBorder="1" applyAlignment="1" applyProtection="1">
      <alignment horizontal="center" vertical="center"/>
      <protection hidden="1"/>
    </xf>
    <xf numFmtId="0" fontId="5" fillId="5" borderId="4" xfId="0" applyFont="1" applyFill="1" applyBorder="1" applyAlignment="1" applyProtection="1">
      <alignment horizontal="center" vertical="center"/>
      <protection hidden="1"/>
    </xf>
    <xf numFmtId="0" fontId="15" fillId="5" borderId="43" xfId="0" applyFont="1" applyFill="1" applyBorder="1" applyAlignment="1" applyProtection="1">
      <alignment horizontal="distributed"/>
      <protection hidden="1"/>
    </xf>
    <xf numFmtId="0" fontId="15" fillId="5" borderId="0" xfId="0" applyFont="1" applyFill="1" applyAlignment="1" applyProtection="1">
      <alignment horizontal="center" vertical="center"/>
      <protection hidden="1"/>
    </xf>
    <xf numFmtId="0" fontId="15" fillId="5" borderId="45" xfId="0" applyFont="1" applyFill="1" applyBorder="1" applyAlignment="1" applyProtection="1">
      <alignment horizontal="distributed" vertical="top"/>
      <protection hidden="1"/>
    </xf>
    <xf numFmtId="0" fontId="5" fillId="5" borderId="6" xfId="0" applyFont="1" applyFill="1" applyBorder="1" applyAlignment="1" applyProtection="1">
      <alignment horizontal="center" vertical="center"/>
      <protection hidden="1"/>
    </xf>
    <xf numFmtId="0" fontId="5" fillId="5" borderId="0" xfId="0" applyFont="1" applyFill="1" applyAlignment="1" applyProtection="1">
      <alignment vertical="center"/>
      <protection hidden="1"/>
    </xf>
    <xf numFmtId="0" fontId="34" fillId="0" borderId="37" xfId="0" quotePrefix="1" applyFont="1" applyBorder="1" applyAlignment="1" applyProtection="1">
      <alignment horizontal="center" vertical="center"/>
      <protection hidden="1"/>
    </xf>
    <xf numFmtId="49" fontId="4" fillId="5" borderId="0" xfId="0" applyNumberFormat="1" applyFont="1" applyFill="1" applyAlignment="1" applyProtection="1">
      <alignment horizontal="center" vertical="center"/>
      <protection hidden="1"/>
    </xf>
    <xf numFmtId="49" fontId="34" fillId="0" borderId="37" xfId="0" applyNumberFormat="1" applyFont="1" applyBorder="1" applyAlignment="1" applyProtection="1">
      <alignment horizontal="center" vertical="center"/>
      <protection hidden="1"/>
    </xf>
    <xf numFmtId="176" fontId="10" fillId="0" borderId="0" xfId="0" applyNumberFormat="1" applyFont="1" applyAlignment="1" applyProtection="1">
      <alignment horizontal="right" vertical="center"/>
      <protection locked="0"/>
    </xf>
    <xf numFmtId="176" fontId="10" fillId="0" borderId="57" xfId="0" applyNumberFormat="1" applyFont="1" applyBorder="1" applyAlignment="1" applyProtection="1">
      <alignment horizontal="right" vertical="center"/>
      <protection locked="0"/>
    </xf>
    <xf numFmtId="176" fontId="79" fillId="0" borderId="0" xfId="0" applyNumberFormat="1" applyFont="1" applyAlignment="1" applyProtection="1">
      <alignment horizontal="right" vertical="center"/>
      <protection locked="0"/>
    </xf>
    <xf numFmtId="176" fontId="34" fillId="0" borderId="37" xfId="0" applyNumberFormat="1" applyFont="1" applyBorder="1" applyAlignment="1" applyProtection="1">
      <alignment horizontal="right" vertical="center"/>
      <protection hidden="1"/>
    </xf>
    <xf numFmtId="0" fontId="34" fillId="0" borderId="37" xfId="0" applyFont="1" applyBorder="1" applyAlignment="1" applyProtection="1">
      <alignment horizontal="right" vertical="center"/>
      <protection hidden="1"/>
    </xf>
    <xf numFmtId="0" fontId="5" fillId="0" borderId="17" xfId="0" applyFont="1" applyBorder="1" applyAlignment="1" applyProtection="1">
      <alignment horizontal="center" vertical="center"/>
      <protection hidden="1"/>
    </xf>
    <xf numFmtId="0" fontId="5" fillId="0" borderId="11" xfId="0" applyFont="1" applyBorder="1" applyAlignment="1" applyProtection="1">
      <alignment horizontal="center" vertical="center"/>
      <protection hidden="1"/>
    </xf>
    <xf numFmtId="0" fontId="5" fillId="0" borderId="28" xfId="0" applyFont="1" applyBorder="1" applyAlignment="1" applyProtection="1">
      <alignment horizontal="center" vertical="center"/>
      <protection hidden="1"/>
    </xf>
    <xf numFmtId="0" fontId="5" fillId="0" borderId="25" xfId="0" applyFont="1" applyBorder="1" applyAlignment="1" applyProtection="1">
      <alignment horizontal="center" vertical="center"/>
      <protection hidden="1"/>
    </xf>
    <xf numFmtId="0" fontId="5" fillId="0" borderId="26" xfId="0" applyFont="1" applyBorder="1" applyAlignment="1" applyProtection="1">
      <alignment horizontal="center" vertical="center"/>
      <protection hidden="1"/>
    </xf>
    <xf numFmtId="0" fontId="5" fillId="0" borderId="10" xfId="0" applyFont="1" applyBorder="1" applyAlignment="1" applyProtection="1">
      <alignment horizontal="center" vertical="center"/>
      <protection hidden="1"/>
    </xf>
    <xf numFmtId="0" fontId="5" fillId="0" borderId="15" xfId="0" applyFont="1" applyBorder="1" applyAlignment="1" applyProtection="1">
      <alignment horizontal="center" vertical="center"/>
      <protection hidden="1"/>
    </xf>
    <xf numFmtId="0" fontId="5" fillId="0" borderId="13" xfId="0" applyFont="1" applyBorder="1" applyAlignment="1" applyProtection="1">
      <alignment horizontal="center" vertical="center"/>
      <protection hidden="1"/>
    </xf>
    <xf numFmtId="0" fontId="80" fillId="0" borderId="41" xfId="0" applyFont="1" applyBorder="1" applyAlignment="1" applyProtection="1">
      <alignment horizontal="center" vertical="center"/>
      <protection hidden="1"/>
    </xf>
    <xf numFmtId="0" fontId="40" fillId="0" borderId="18" xfId="0" applyFont="1" applyBorder="1" applyAlignment="1" applyProtection="1">
      <alignment vertical="center"/>
      <protection hidden="1"/>
    </xf>
    <xf numFmtId="0" fontId="40" fillId="0" borderId="20" xfId="0" applyFont="1" applyBorder="1" applyAlignment="1" applyProtection="1">
      <alignment vertical="center"/>
      <protection hidden="1"/>
    </xf>
    <xf numFmtId="0" fontId="40" fillId="0" borderId="21" xfId="0" applyFont="1" applyBorder="1" applyAlignment="1" applyProtection="1">
      <alignment vertical="center"/>
      <protection hidden="1"/>
    </xf>
    <xf numFmtId="0" fontId="47" fillId="0" borderId="15" xfId="0" applyFont="1" applyBorder="1" applyAlignment="1" applyProtection="1">
      <alignment vertical="top"/>
      <protection hidden="1"/>
    </xf>
    <xf numFmtId="0" fontId="47" fillId="0" borderId="15" xfId="0" applyFont="1" applyBorder="1" applyAlignment="1" applyProtection="1">
      <alignment horizontal="right" vertical="center"/>
      <protection hidden="1"/>
    </xf>
    <xf numFmtId="0" fontId="47" fillId="0" borderId="20" xfId="0" applyFont="1" applyBorder="1" applyAlignment="1" applyProtection="1">
      <alignment horizontal="right" vertical="center"/>
      <protection hidden="1"/>
    </xf>
    <xf numFmtId="0" fontId="47" fillId="0" borderId="21" xfId="0" applyFont="1" applyBorder="1" applyAlignment="1" applyProtection="1">
      <alignment horizontal="right" vertical="center"/>
      <protection hidden="1"/>
    </xf>
    <xf numFmtId="0" fontId="40" fillId="0" borderId="19" xfId="0" applyFont="1" applyBorder="1" applyAlignment="1" applyProtection="1">
      <alignment vertical="center"/>
      <protection hidden="1"/>
    </xf>
    <xf numFmtId="0" fontId="40" fillId="0" borderId="27" xfId="0" applyFont="1" applyBorder="1" applyAlignment="1" applyProtection="1">
      <alignment vertical="center"/>
      <protection hidden="1"/>
    </xf>
    <xf numFmtId="0" fontId="5" fillId="5" borderId="3" xfId="0" applyFont="1" applyFill="1" applyBorder="1" applyAlignment="1" applyProtection="1">
      <alignment vertical="center"/>
      <protection hidden="1"/>
    </xf>
    <xf numFmtId="0" fontId="23" fillId="5" borderId="8" xfId="0" applyFont="1" applyFill="1" applyBorder="1" applyAlignment="1" applyProtection="1">
      <alignment vertical="center"/>
      <protection hidden="1"/>
    </xf>
    <xf numFmtId="0" fontId="80" fillId="0" borderId="71" xfId="0" applyFont="1" applyBorder="1" applyAlignment="1" applyProtection="1">
      <alignment horizontal="center" vertical="center"/>
      <protection hidden="1"/>
    </xf>
    <xf numFmtId="0" fontId="71" fillId="0" borderId="173" xfId="0" applyFont="1" applyBorder="1" applyAlignment="1" applyProtection="1">
      <alignment horizontal="distributed" vertical="center"/>
      <protection hidden="1"/>
    </xf>
    <xf numFmtId="0" fontId="71" fillId="0" borderId="0" xfId="0" applyFont="1" applyAlignment="1" applyProtection="1">
      <alignment horizontal="distributed" vertical="center"/>
      <protection hidden="1"/>
    </xf>
    <xf numFmtId="0" fontId="20" fillId="0" borderId="0" xfId="0" applyFont="1" applyAlignment="1" applyProtection="1">
      <alignment horizontal="distributed" vertical="center"/>
      <protection hidden="1"/>
    </xf>
    <xf numFmtId="0" fontId="20" fillId="0" borderId="173" xfId="0" applyFont="1" applyBorder="1" applyAlignment="1" applyProtection="1">
      <alignment horizontal="distributed" vertical="center"/>
      <protection hidden="1"/>
    </xf>
    <xf numFmtId="0" fontId="71" fillId="0" borderId="214" xfId="0" applyFont="1" applyBorder="1" applyAlignment="1" applyProtection="1">
      <alignment horizontal="center" vertical="center" justifyLastLine="1"/>
      <protection hidden="1"/>
    </xf>
    <xf numFmtId="49" fontId="81" fillId="5" borderId="0" xfId="0" applyNumberFormat="1" applyFont="1" applyFill="1" applyAlignment="1" applyProtection="1">
      <alignment horizontal="center" vertical="center"/>
      <protection hidden="1"/>
    </xf>
    <xf numFmtId="0" fontId="82" fillId="0" borderId="0" xfId="0" applyFont="1" applyAlignment="1" applyProtection="1">
      <alignment wrapText="1"/>
      <protection hidden="1"/>
    </xf>
    <xf numFmtId="0" fontId="83" fillId="0" borderId="0" xfId="0" applyFont="1" applyAlignment="1" applyProtection="1">
      <alignment vertical="center"/>
      <protection hidden="1"/>
    </xf>
    <xf numFmtId="0" fontId="84" fillId="0" borderId="0" xfId="0" applyFont="1" applyAlignment="1" applyProtection="1">
      <alignment horizontal="center" vertical="center"/>
      <protection hidden="1"/>
    </xf>
    <xf numFmtId="0" fontId="76" fillId="0" borderId="0" xfId="0" applyFont="1" applyAlignment="1" applyProtection="1">
      <alignment horizontal="distributed" vertical="top"/>
      <protection hidden="1"/>
    </xf>
    <xf numFmtId="0" fontId="76" fillId="0" borderId="202" xfId="0" applyFont="1" applyBorder="1" applyAlignment="1" applyProtection="1">
      <alignment horizontal="center" vertical="center"/>
      <protection hidden="1"/>
    </xf>
    <xf numFmtId="0" fontId="77" fillId="0" borderId="0" xfId="0" applyFont="1" applyAlignment="1" applyProtection="1">
      <alignment horizontal="center" vertical="center"/>
      <protection hidden="1"/>
    </xf>
    <xf numFmtId="0" fontId="76" fillId="0" borderId="72" xfId="0" applyFont="1" applyBorder="1" applyAlignment="1" applyProtection="1">
      <alignment horizontal="center" vertical="center"/>
      <protection hidden="1"/>
    </xf>
    <xf numFmtId="0" fontId="76" fillId="0" borderId="185" xfId="0" applyFont="1" applyBorder="1" applyAlignment="1" applyProtection="1">
      <alignment horizontal="center" vertical="center" textRotation="255"/>
      <protection hidden="1"/>
    </xf>
    <xf numFmtId="0" fontId="76" fillId="0" borderId="0" xfId="0" applyFont="1" applyAlignment="1" applyProtection="1">
      <alignment horizontal="center" vertical="center" textRotation="255"/>
      <protection hidden="1"/>
    </xf>
    <xf numFmtId="0" fontId="76" fillId="0" borderId="217" xfId="0" applyFont="1" applyBorder="1" applyAlignment="1" applyProtection="1">
      <alignment vertical="center"/>
      <protection hidden="1"/>
    </xf>
    <xf numFmtId="0" fontId="76" fillId="0" borderId="218" xfId="0" applyFont="1" applyBorder="1" applyAlignment="1" applyProtection="1">
      <alignment vertical="center"/>
      <protection hidden="1"/>
    </xf>
    <xf numFmtId="0" fontId="76" fillId="0" borderId="219" xfId="0" applyFont="1" applyBorder="1" applyAlignment="1" applyProtection="1">
      <alignment vertical="center"/>
      <protection hidden="1"/>
    </xf>
    <xf numFmtId="0" fontId="76" fillId="0" borderId="178" xfId="0" applyFont="1" applyBorder="1" applyAlignment="1" applyProtection="1">
      <alignment vertical="center"/>
      <protection hidden="1"/>
    </xf>
    <xf numFmtId="0" fontId="76" fillId="0" borderId="220" xfId="0" applyFont="1" applyBorder="1" applyAlignment="1" applyProtection="1">
      <alignment vertical="center"/>
      <protection hidden="1"/>
    </xf>
    <xf numFmtId="0" fontId="76" fillId="0" borderId="203" xfId="0" applyFont="1" applyBorder="1" applyAlignment="1" applyProtection="1">
      <alignment horizontal="center" vertical="center"/>
      <protection hidden="1"/>
    </xf>
    <xf numFmtId="0" fontId="76" fillId="0" borderId="202" xfId="0" applyFont="1" applyBorder="1" applyAlignment="1" applyProtection="1">
      <alignment horizontal="distributed" vertical="center"/>
      <protection hidden="1"/>
    </xf>
    <xf numFmtId="0" fontId="76" fillId="0" borderId="221" xfId="0" applyFont="1" applyBorder="1" applyAlignment="1" applyProtection="1">
      <alignment horizontal="distributed" vertical="center"/>
      <protection hidden="1"/>
    </xf>
    <xf numFmtId="0" fontId="76" fillId="0" borderId="222" xfId="0" applyFont="1" applyBorder="1" applyAlignment="1" applyProtection="1">
      <alignment horizontal="distributed" vertical="center"/>
      <protection hidden="1"/>
    </xf>
    <xf numFmtId="0" fontId="40" fillId="0" borderId="217" xfId="0" applyFont="1" applyBorder="1" applyAlignment="1" applyProtection="1">
      <alignment vertical="center"/>
      <protection hidden="1"/>
    </xf>
    <xf numFmtId="0" fontId="40" fillId="0" borderId="218" xfId="0" applyFont="1" applyBorder="1" applyAlignment="1" applyProtection="1">
      <alignment vertical="center"/>
      <protection hidden="1"/>
    </xf>
    <xf numFmtId="0" fontId="40" fillId="0" borderId="219" xfId="0" applyFont="1" applyBorder="1" applyAlignment="1" applyProtection="1">
      <alignment vertical="center"/>
      <protection hidden="1"/>
    </xf>
    <xf numFmtId="0" fontId="40" fillId="0" borderId="178" xfId="0" applyFont="1" applyBorder="1" applyAlignment="1" applyProtection="1">
      <alignment vertical="center"/>
      <protection hidden="1"/>
    </xf>
    <xf numFmtId="176" fontId="32" fillId="0" borderId="36" xfId="0" applyNumberFormat="1" applyFont="1" applyBorder="1" applyAlignment="1" applyProtection="1">
      <alignment vertical="center"/>
      <protection hidden="1"/>
    </xf>
    <xf numFmtId="176" fontId="32" fillId="6" borderId="0" xfId="0" applyNumberFormat="1" applyFont="1" applyFill="1" applyAlignment="1" applyProtection="1">
      <alignment vertical="center"/>
      <protection hidden="1"/>
    </xf>
    <xf numFmtId="176" fontId="32" fillId="6" borderId="0" xfId="0" applyNumberFormat="1" applyFont="1" applyFill="1" applyAlignment="1" applyProtection="1">
      <alignment horizontal="center" vertical="center"/>
      <protection hidden="1"/>
    </xf>
    <xf numFmtId="176" fontId="32" fillId="6" borderId="0" xfId="0" applyNumberFormat="1" applyFont="1" applyFill="1" applyAlignment="1" applyProtection="1">
      <alignment horizontal="right" vertical="center"/>
      <protection hidden="1"/>
    </xf>
    <xf numFmtId="0" fontId="5" fillId="0" borderId="0" xfId="0" applyFont="1" applyAlignment="1" applyProtection="1">
      <alignment horizontal="left" vertical="center"/>
      <protection hidden="1"/>
    </xf>
    <xf numFmtId="0" fontId="85" fillId="5" borderId="0" xfId="0" applyFont="1" applyFill="1" applyAlignment="1" applyProtection="1">
      <alignment horizontal="left" vertical="center"/>
      <protection hidden="1"/>
    </xf>
    <xf numFmtId="0" fontId="23" fillId="0" borderId="73" xfId="0" applyFont="1" applyBorder="1" applyAlignment="1" applyProtection="1">
      <alignment horizontal="center" vertical="center"/>
      <protection hidden="1"/>
    </xf>
    <xf numFmtId="177" fontId="23" fillId="0" borderId="74" xfId="0" applyNumberFormat="1" applyFont="1" applyBorder="1" applyAlignment="1" applyProtection="1">
      <alignment horizontal="center" vertical="center"/>
      <protection hidden="1"/>
    </xf>
    <xf numFmtId="0" fontId="23" fillId="0" borderId="75" xfId="0" applyFont="1" applyBorder="1" applyAlignment="1" applyProtection="1">
      <alignment horizontal="center" vertical="center"/>
      <protection hidden="1"/>
    </xf>
    <xf numFmtId="0" fontId="23" fillId="0" borderId="76" xfId="0" applyFont="1" applyBorder="1" applyAlignment="1" applyProtection="1">
      <alignment horizontal="center" vertical="center"/>
      <protection hidden="1"/>
    </xf>
    <xf numFmtId="0" fontId="57" fillId="5" borderId="2" xfId="0" applyFont="1" applyFill="1" applyBorder="1" applyAlignment="1" applyProtection="1">
      <alignment vertical="center"/>
      <protection hidden="1"/>
    </xf>
    <xf numFmtId="0" fontId="57" fillId="5" borderId="68" xfId="0" applyFont="1" applyFill="1" applyBorder="1" applyAlignment="1" applyProtection="1">
      <alignment vertical="center"/>
      <protection hidden="1"/>
    </xf>
    <xf numFmtId="0" fontId="57" fillId="5" borderId="45" xfId="0" applyFont="1" applyFill="1" applyBorder="1" applyAlignment="1" applyProtection="1">
      <alignment vertical="center"/>
      <protection hidden="1"/>
    </xf>
    <xf numFmtId="0" fontId="57" fillId="5" borderId="69" xfId="0" applyFont="1" applyFill="1" applyBorder="1" applyAlignment="1" applyProtection="1">
      <alignment vertical="center"/>
      <protection hidden="1"/>
    </xf>
    <xf numFmtId="0" fontId="86" fillId="0" borderId="0" xfId="0" applyFont="1" applyAlignment="1" applyProtection="1">
      <alignment vertical="center" wrapText="1"/>
      <protection hidden="1"/>
    </xf>
    <xf numFmtId="0" fontId="86" fillId="0" borderId="202" xfId="0" applyFont="1" applyBorder="1" applyAlignment="1" applyProtection="1">
      <alignment vertical="center" wrapText="1"/>
      <protection hidden="1"/>
    </xf>
    <xf numFmtId="0" fontId="86" fillId="0" borderId="183" xfId="0" applyFont="1" applyBorder="1" applyAlignment="1" applyProtection="1">
      <alignment vertical="center" wrapText="1"/>
      <protection hidden="1"/>
    </xf>
    <xf numFmtId="0" fontId="86" fillId="0" borderId="203" xfId="0" applyFont="1" applyBorder="1" applyAlignment="1" applyProtection="1">
      <alignment vertical="center" wrapText="1"/>
      <protection hidden="1"/>
    </xf>
    <xf numFmtId="0" fontId="2" fillId="0" borderId="74" xfId="0" applyFont="1" applyBorder="1" applyAlignment="1" applyProtection="1">
      <alignment horizontal="center" vertical="center"/>
      <protection locked="0"/>
    </xf>
    <xf numFmtId="0" fontId="71" fillId="0" borderId="0" xfId="0" applyFont="1" applyAlignment="1" applyProtection="1">
      <alignment horizontal="left" vertical="top"/>
      <protection hidden="1"/>
    </xf>
    <xf numFmtId="176" fontId="28" fillId="0" borderId="0" xfId="0" applyNumberFormat="1" applyFont="1" applyAlignment="1" applyProtection="1">
      <alignment horizontal="center" vertical="center"/>
      <protection hidden="1"/>
    </xf>
    <xf numFmtId="0" fontId="71" fillId="0" borderId="170" xfId="0" applyFont="1" applyBorder="1" applyAlignment="1" applyProtection="1">
      <alignment horizontal="center" vertical="center"/>
      <protection hidden="1"/>
    </xf>
    <xf numFmtId="0" fontId="20" fillId="0" borderId="164" xfId="0" applyFont="1" applyBorder="1" applyAlignment="1" applyProtection="1">
      <alignment horizontal="center" vertical="center"/>
      <protection hidden="1"/>
    </xf>
    <xf numFmtId="176" fontId="20" fillId="0" borderId="163" xfId="0" applyNumberFormat="1" applyFont="1" applyBorder="1" applyAlignment="1" applyProtection="1">
      <alignment horizontal="right" vertical="center"/>
      <protection hidden="1"/>
    </xf>
    <xf numFmtId="176" fontId="20" fillId="0" borderId="164" xfId="0" applyNumberFormat="1" applyFont="1" applyBorder="1" applyAlignment="1" applyProtection="1">
      <alignment horizontal="right" vertical="center"/>
      <protection hidden="1"/>
    </xf>
    <xf numFmtId="0" fontId="87" fillId="0" borderId="0" xfId="0" applyFont="1" applyAlignment="1" applyProtection="1">
      <alignment horizontal="center" vertical="center"/>
      <protection hidden="1"/>
    </xf>
    <xf numFmtId="0" fontId="71" fillId="0" borderId="223" xfId="0" applyFont="1" applyBorder="1" applyAlignment="1" applyProtection="1">
      <alignment horizontal="center" vertical="center"/>
      <protection hidden="1"/>
    </xf>
    <xf numFmtId="0" fontId="71" fillId="0" borderId="211" xfId="0" applyFont="1" applyBorder="1" applyAlignment="1" applyProtection="1">
      <alignment horizontal="center" vertical="center"/>
      <protection hidden="1"/>
    </xf>
    <xf numFmtId="0" fontId="71" fillId="0" borderId="173" xfId="0" applyFont="1" applyBorder="1" applyAlignment="1" applyProtection="1">
      <alignment horizontal="center" vertical="center"/>
      <protection hidden="1"/>
    </xf>
    <xf numFmtId="0" fontId="71" fillId="0" borderId="224" xfId="0" applyFont="1" applyBorder="1" applyAlignment="1" applyProtection="1">
      <alignment horizontal="center" vertical="center"/>
      <protection hidden="1"/>
    </xf>
    <xf numFmtId="0" fontId="71" fillId="0" borderId="225" xfId="0" applyFont="1" applyBorder="1" applyAlignment="1" applyProtection="1">
      <alignment horizontal="center" vertical="center"/>
      <protection hidden="1"/>
    </xf>
    <xf numFmtId="0" fontId="74" fillId="0" borderId="211" xfId="0" applyFont="1" applyBorder="1" applyAlignment="1" applyProtection="1">
      <alignment horizontal="left" vertical="center"/>
      <protection hidden="1"/>
    </xf>
    <xf numFmtId="0" fontId="74" fillId="0" borderId="226" xfId="0" applyFont="1" applyBorder="1" applyAlignment="1" applyProtection="1">
      <alignment horizontal="center" vertical="center"/>
      <protection hidden="1"/>
    </xf>
    <xf numFmtId="0" fontId="74" fillId="0" borderId="211" xfId="0" applyFont="1" applyBorder="1" applyAlignment="1" applyProtection="1">
      <alignment horizontal="center" vertical="center"/>
      <protection hidden="1"/>
    </xf>
    <xf numFmtId="0" fontId="74" fillId="0" borderId="224" xfId="0" applyFont="1" applyBorder="1" applyAlignment="1" applyProtection="1">
      <alignment horizontal="center" vertical="center"/>
      <protection hidden="1"/>
    </xf>
    <xf numFmtId="0" fontId="74" fillId="0" borderId="224" xfId="0" applyFont="1" applyBorder="1" applyAlignment="1" applyProtection="1">
      <alignment horizontal="left" vertical="center"/>
      <protection hidden="1"/>
    </xf>
    <xf numFmtId="0" fontId="71" fillId="0" borderId="226" xfId="0" applyFont="1" applyBorder="1" applyAlignment="1" applyProtection="1">
      <alignment horizontal="center" vertical="center"/>
      <protection hidden="1"/>
    </xf>
    <xf numFmtId="0" fontId="71" fillId="0" borderId="227" xfId="0" applyFont="1" applyBorder="1" applyAlignment="1" applyProtection="1">
      <alignment horizontal="center" vertical="center"/>
      <protection hidden="1"/>
    </xf>
    <xf numFmtId="0" fontId="71" fillId="0" borderId="228" xfId="0" applyFont="1" applyBorder="1" applyAlignment="1" applyProtection="1">
      <alignment horizontal="center" vertical="center"/>
      <protection hidden="1"/>
    </xf>
    <xf numFmtId="0" fontId="71" fillId="0" borderId="229" xfId="0" applyFont="1" applyBorder="1" applyAlignment="1" applyProtection="1">
      <alignment horizontal="center" vertical="center"/>
      <protection hidden="1"/>
    </xf>
    <xf numFmtId="0" fontId="71" fillId="0" borderId="230" xfId="0" applyFont="1" applyBorder="1" applyAlignment="1" applyProtection="1">
      <alignment horizontal="center" vertical="center"/>
      <protection hidden="1"/>
    </xf>
    <xf numFmtId="0" fontId="71" fillId="0" borderId="231" xfId="0" applyFont="1" applyBorder="1" applyAlignment="1" applyProtection="1">
      <alignment horizontal="center" vertical="center"/>
      <protection hidden="1"/>
    </xf>
    <xf numFmtId="0" fontId="71" fillId="0" borderId="232" xfId="0" applyFont="1" applyBorder="1" applyAlignment="1" applyProtection="1">
      <alignment horizontal="center" vertical="center"/>
      <protection hidden="1"/>
    </xf>
    <xf numFmtId="176" fontId="20" fillId="0" borderId="230" xfId="0" applyNumberFormat="1" applyFont="1" applyBorder="1" applyAlignment="1" applyProtection="1">
      <alignment horizontal="right" vertical="center"/>
      <protection hidden="1"/>
    </xf>
    <xf numFmtId="0" fontId="71" fillId="0" borderId="233" xfId="0" applyFont="1" applyBorder="1" applyAlignment="1" applyProtection="1">
      <alignment horizontal="center" vertical="center"/>
      <protection hidden="1"/>
    </xf>
    <xf numFmtId="176" fontId="21" fillId="0" borderId="230" xfId="0" applyNumberFormat="1" applyFont="1" applyBorder="1" applyAlignment="1" applyProtection="1">
      <alignment horizontal="right" vertical="center"/>
      <protection hidden="1"/>
    </xf>
    <xf numFmtId="0" fontId="71" fillId="0" borderId="234" xfId="0" applyFont="1" applyBorder="1" applyAlignment="1" applyProtection="1">
      <alignment horizontal="center" vertical="center"/>
      <protection hidden="1"/>
    </xf>
    <xf numFmtId="0" fontId="20" fillId="0" borderId="235" xfId="0" applyFont="1" applyBorder="1" applyAlignment="1" applyProtection="1">
      <alignment horizontal="center" vertical="center"/>
      <protection hidden="1"/>
    </xf>
    <xf numFmtId="0" fontId="71" fillId="0" borderId="236" xfId="0" applyFont="1" applyBorder="1" applyAlignment="1" applyProtection="1">
      <alignment horizontal="center" vertical="center"/>
      <protection hidden="1"/>
    </xf>
    <xf numFmtId="0" fontId="87" fillId="0" borderId="0" xfId="0" applyFont="1" applyAlignment="1" applyProtection="1">
      <alignment horizontal="left" vertical="center"/>
      <protection hidden="1"/>
    </xf>
    <xf numFmtId="0" fontId="87" fillId="0" borderId="211" xfId="0" applyFont="1" applyBorder="1" applyAlignment="1" applyProtection="1">
      <alignment horizontal="center" vertical="center"/>
      <protection hidden="1"/>
    </xf>
    <xf numFmtId="0" fontId="71" fillId="0" borderId="0" xfId="0" applyFont="1" applyAlignment="1" applyProtection="1">
      <alignment vertical="center"/>
      <protection hidden="1"/>
    </xf>
    <xf numFmtId="0" fontId="71" fillId="0" borderId="211" xfId="0" applyFont="1" applyBorder="1" applyAlignment="1" applyProtection="1">
      <alignment vertical="center"/>
      <protection hidden="1"/>
    </xf>
    <xf numFmtId="0" fontId="71" fillId="0" borderId="204" xfId="0" applyFont="1" applyBorder="1" applyAlignment="1" applyProtection="1">
      <alignment vertical="center"/>
      <protection hidden="1"/>
    </xf>
    <xf numFmtId="0" fontId="87" fillId="0" borderId="237" xfId="0" applyFont="1" applyBorder="1" applyAlignment="1" applyProtection="1">
      <alignment vertical="center"/>
      <protection hidden="1"/>
    </xf>
    <xf numFmtId="0" fontId="87" fillId="0" borderId="238" xfId="0" applyFont="1" applyBorder="1" applyAlignment="1" applyProtection="1">
      <alignment vertical="center"/>
      <protection hidden="1"/>
    </xf>
    <xf numFmtId="0" fontId="88" fillId="0" borderId="230" xfId="0" applyFont="1" applyBorder="1" applyAlignment="1" applyProtection="1">
      <alignment vertical="center"/>
      <protection hidden="1"/>
    </xf>
    <xf numFmtId="0" fontId="88" fillId="0" borderId="0" xfId="0" applyFont="1" applyAlignment="1" applyProtection="1">
      <alignment horizontal="left"/>
      <protection hidden="1"/>
    </xf>
    <xf numFmtId="0" fontId="89" fillId="0" borderId="0" xfId="0" applyFont="1" applyAlignment="1" applyProtection="1">
      <alignment horizontal="center" vertical="distributed" textRotation="255"/>
      <protection locked="0"/>
    </xf>
    <xf numFmtId="0" fontId="26" fillId="0" borderId="239" xfId="0" applyFont="1" applyBorder="1" applyAlignment="1" applyProtection="1">
      <alignment horizontal="center" vertical="center"/>
      <protection hidden="1"/>
    </xf>
    <xf numFmtId="0" fontId="26" fillId="0" borderId="240" xfId="0" applyFont="1" applyBorder="1" applyAlignment="1" applyProtection="1">
      <alignment horizontal="center" vertical="center"/>
      <protection hidden="1"/>
    </xf>
    <xf numFmtId="0" fontId="26" fillId="0" borderId="239" xfId="0" applyFont="1" applyBorder="1" applyAlignment="1" applyProtection="1">
      <alignment vertical="center"/>
      <protection hidden="1"/>
    </xf>
    <xf numFmtId="0" fontId="26" fillId="0" borderId="240" xfId="0" applyFont="1" applyBorder="1" applyAlignment="1" applyProtection="1">
      <alignment vertical="center"/>
      <protection hidden="1"/>
    </xf>
    <xf numFmtId="0" fontId="44" fillId="0" borderId="16" xfId="0" applyFont="1" applyBorder="1" applyAlignment="1" applyProtection="1">
      <alignment vertical="center"/>
      <protection hidden="1"/>
    </xf>
    <xf numFmtId="0" fontId="44" fillId="0" borderId="24" xfId="0" applyFont="1" applyBorder="1" applyAlignment="1" applyProtection="1">
      <alignment vertical="center"/>
      <protection hidden="1"/>
    </xf>
    <xf numFmtId="0" fontId="44" fillId="0" borderId="11" xfId="0" applyFont="1" applyBorder="1" applyAlignment="1" applyProtection="1">
      <alignment vertical="center"/>
      <protection hidden="1"/>
    </xf>
    <xf numFmtId="176" fontId="49" fillId="7" borderId="0" xfId="0" applyNumberFormat="1" applyFont="1" applyFill="1" applyAlignment="1" applyProtection="1">
      <alignment vertical="center"/>
      <protection hidden="1"/>
    </xf>
    <xf numFmtId="176" fontId="44" fillId="7" borderId="0" xfId="0" applyNumberFormat="1" applyFont="1" applyFill="1" applyAlignment="1" applyProtection="1">
      <alignment vertical="center"/>
      <protection hidden="1"/>
    </xf>
    <xf numFmtId="0" fontId="26" fillId="0" borderId="0" xfId="0" applyFont="1" applyAlignment="1" applyProtection="1">
      <alignment vertical="center" shrinkToFit="1"/>
      <protection hidden="1"/>
    </xf>
    <xf numFmtId="0" fontId="44" fillId="0" borderId="239" xfId="0" applyFont="1" applyBorder="1" applyAlignment="1" applyProtection="1">
      <alignment vertical="center"/>
      <protection hidden="1"/>
    </xf>
    <xf numFmtId="0" fontId="44" fillId="0" borderId="240" xfId="0" applyFont="1" applyBorder="1" applyAlignment="1" applyProtection="1">
      <alignment vertical="center"/>
      <protection hidden="1"/>
    </xf>
    <xf numFmtId="0" fontId="40" fillId="0" borderId="241" xfId="0" applyFont="1" applyBorder="1" applyAlignment="1" applyProtection="1">
      <alignment horizontal="right" vertical="center"/>
      <protection hidden="1"/>
    </xf>
    <xf numFmtId="0" fontId="40" fillId="0" borderId="242" xfId="0" applyFont="1" applyBorder="1" applyAlignment="1" applyProtection="1">
      <alignment vertical="center"/>
      <protection hidden="1"/>
    </xf>
    <xf numFmtId="0" fontId="40" fillId="0" borderId="241" xfId="0" applyFont="1" applyBorder="1" applyAlignment="1" applyProtection="1">
      <alignment vertical="center"/>
      <protection hidden="1"/>
    </xf>
    <xf numFmtId="0" fontId="5" fillId="0" borderId="243" xfId="0" applyFont="1" applyBorder="1" applyAlignment="1" applyProtection="1">
      <alignment horizontal="center" vertical="center"/>
      <protection hidden="1"/>
    </xf>
    <xf numFmtId="176" fontId="26" fillId="0" borderId="244" xfId="0" applyNumberFormat="1" applyFont="1" applyBorder="1" applyAlignment="1" applyProtection="1">
      <alignment vertical="center"/>
      <protection hidden="1"/>
    </xf>
    <xf numFmtId="0" fontId="41" fillId="0" borderId="10" xfId="0" applyFont="1" applyBorder="1" applyAlignment="1" applyProtection="1">
      <alignment horizontal="center" vertical="center"/>
      <protection hidden="1"/>
    </xf>
    <xf numFmtId="0" fontId="44" fillId="0" borderId="19" xfId="0" applyFont="1" applyBorder="1" applyAlignment="1" applyProtection="1">
      <alignment vertical="center"/>
      <protection hidden="1"/>
    </xf>
    <xf numFmtId="0" fontId="5" fillId="5" borderId="66" xfId="0" applyFont="1" applyFill="1" applyBorder="1" applyAlignment="1" applyProtection="1">
      <alignment horizontal="center" vertical="center"/>
      <protection hidden="1"/>
    </xf>
    <xf numFmtId="0" fontId="53" fillId="5" borderId="0" xfId="0" applyFont="1" applyFill="1" applyAlignment="1" applyProtection="1">
      <alignment horizontal="distributed" vertical="center"/>
      <protection hidden="1"/>
    </xf>
    <xf numFmtId="0" fontId="7" fillId="5" borderId="43" xfId="0" applyFont="1" applyFill="1" applyBorder="1" applyAlignment="1" applyProtection="1">
      <alignment horizontal="distributed" vertical="center"/>
      <protection hidden="1"/>
    </xf>
    <xf numFmtId="0" fontId="7" fillId="5" borderId="45" xfId="0" applyFont="1" applyFill="1" applyBorder="1" applyAlignment="1" applyProtection="1">
      <alignment horizontal="distributed" vertical="center"/>
      <protection hidden="1"/>
    </xf>
    <xf numFmtId="0" fontId="49" fillId="0" borderId="78" xfId="0" applyFont="1" applyBorder="1" applyAlignment="1" applyProtection="1">
      <alignment vertical="center"/>
      <protection hidden="1"/>
    </xf>
    <xf numFmtId="0" fontId="49" fillId="0" borderId="25" xfId="0" applyFont="1" applyBorder="1" applyAlignment="1" applyProtection="1">
      <alignment vertical="center"/>
      <protection hidden="1"/>
    </xf>
    <xf numFmtId="0" fontId="49" fillId="0" borderId="81" xfId="0" applyFont="1" applyBorder="1" applyAlignment="1" applyProtection="1">
      <alignment vertical="center"/>
      <protection hidden="1"/>
    </xf>
    <xf numFmtId="176" fontId="44" fillId="0" borderId="245" xfId="0" applyNumberFormat="1" applyFont="1" applyBorder="1" applyAlignment="1" applyProtection="1">
      <alignment vertical="center"/>
      <protection hidden="1"/>
    </xf>
    <xf numFmtId="0" fontId="30" fillId="7" borderId="0" xfId="0" applyFont="1" applyFill="1" applyAlignment="1" applyProtection="1">
      <alignment horizontal="center" vertical="center"/>
      <protection hidden="1"/>
    </xf>
    <xf numFmtId="0" fontId="30" fillId="7" borderId="0" xfId="0" applyFont="1" applyFill="1" applyAlignment="1" applyProtection="1">
      <alignment vertical="center"/>
      <protection hidden="1"/>
    </xf>
    <xf numFmtId="0" fontId="44" fillId="0" borderId="246" xfId="0" applyFont="1" applyBorder="1" applyAlignment="1" applyProtection="1">
      <alignment horizontal="distributed" vertical="center" justifyLastLine="1"/>
      <protection hidden="1"/>
    </xf>
    <xf numFmtId="0" fontId="44" fillId="0" borderId="82" xfId="0" applyFont="1" applyBorder="1" applyAlignment="1" applyProtection="1">
      <alignment horizontal="distributed" vertical="center" justifyLastLine="1"/>
      <protection hidden="1"/>
    </xf>
    <xf numFmtId="0" fontId="41" fillId="0" borderId="83" xfId="0" applyFont="1" applyBorder="1" applyAlignment="1" applyProtection="1">
      <alignment horizontal="center" vertical="center"/>
      <protection hidden="1"/>
    </xf>
    <xf numFmtId="0" fontId="63" fillId="0" borderId="25" xfId="0" applyFont="1" applyBorder="1" applyProtection="1">
      <protection hidden="1"/>
    </xf>
    <xf numFmtId="0" fontId="44" fillId="0" borderId="247" xfId="0" applyFont="1" applyBorder="1" applyAlignment="1" applyProtection="1">
      <alignment vertical="center"/>
      <protection hidden="1"/>
    </xf>
    <xf numFmtId="0" fontId="5" fillId="0" borderId="248" xfId="0" applyFont="1" applyBorder="1" applyAlignment="1" applyProtection="1">
      <alignment horizontal="center" vertical="center"/>
      <protection hidden="1"/>
    </xf>
    <xf numFmtId="176" fontId="32" fillId="0" borderId="31" xfId="0" applyNumberFormat="1" applyFont="1" applyBorder="1" applyAlignment="1" applyProtection="1">
      <alignment vertical="center"/>
      <protection hidden="1"/>
    </xf>
    <xf numFmtId="176" fontId="32" fillId="0" borderId="246" xfId="0" applyNumberFormat="1" applyFont="1" applyBorder="1" applyAlignment="1" applyProtection="1">
      <alignment vertical="center"/>
      <protection hidden="1"/>
    </xf>
    <xf numFmtId="0" fontId="5" fillId="5" borderId="69" xfId="0" applyFont="1" applyFill="1" applyBorder="1" applyAlignment="1" applyProtection="1">
      <alignment horizontal="center" vertical="center"/>
      <protection hidden="1"/>
    </xf>
    <xf numFmtId="0" fontId="5" fillId="5" borderId="84" xfId="0" applyFont="1" applyFill="1" applyBorder="1" applyAlignment="1" applyProtection="1">
      <alignment horizontal="center" vertical="center"/>
      <protection hidden="1"/>
    </xf>
    <xf numFmtId="0" fontId="15" fillId="5" borderId="51" xfId="0" applyFont="1" applyFill="1" applyBorder="1" applyAlignment="1" applyProtection="1">
      <alignment horizontal="right" vertical="center"/>
      <protection hidden="1"/>
    </xf>
    <xf numFmtId="0" fontId="15" fillId="5" borderId="0" xfId="0" applyFont="1" applyFill="1" applyAlignment="1" applyProtection="1">
      <alignment horizontal="right" vertical="center"/>
      <protection hidden="1"/>
    </xf>
    <xf numFmtId="0" fontId="15" fillId="5" borderId="52" xfId="0" applyFont="1" applyFill="1" applyBorder="1" applyAlignment="1" applyProtection="1">
      <alignment horizontal="right" vertical="center"/>
      <protection hidden="1"/>
    </xf>
    <xf numFmtId="0" fontId="15" fillId="5" borderId="85" xfId="0" applyFont="1" applyFill="1" applyBorder="1" applyAlignment="1" applyProtection="1">
      <alignment horizontal="right" vertical="center"/>
      <protection hidden="1"/>
    </xf>
    <xf numFmtId="0" fontId="5" fillId="5" borderId="7" xfId="0" applyFont="1" applyFill="1" applyBorder="1" applyAlignment="1" applyProtection="1">
      <alignment vertical="center"/>
      <protection hidden="1"/>
    </xf>
    <xf numFmtId="176" fontId="32" fillId="0" borderId="248" xfId="0" applyNumberFormat="1" applyFont="1" applyBorder="1" applyAlignment="1" applyProtection="1">
      <alignment vertical="center"/>
      <protection hidden="1"/>
    </xf>
    <xf numFmtId="176" fontId="32" fillId="0" borderId="249" xfId="0" applyNumberFormat="1" applyFont="1" applyBorder="1" applyAlignment="1" applyProtection="1">
      <alignment vertical="center"/>
      <protection hidden="1"/>
    </xf>
    <xf numFmtId="176" fontId="32" fillId="0" borderId="250" xfId="0" applyNumberFormat="1" applyFont="1" applyBorder="1" applyAlignment="1" applyProtection="1">
      <alignment vertical="center"/>
      <protection hidden="1"/>
    </xf>
    <xf numFmtId="176" fontId="32" fillId="0" borderId="251" xfId="0" applyNumberFormat="1" applyFont="1" applyBorder="1" applyAlignment="1" applyProtection="1">
      <alignment vertical="center"/>
      <protection hidden="1"/>
    </xf>
    <xf numFmtId="0" fontId="7" fillId="5" borderId="0" xfId="0" applyFont="1" applyFill="1" applyAlignment="1" applyProtection="1">
      <alignment horizontal="left" vertical="center"/>
      <protection hidden="1"/>
    </xf>
    <xf numFmtId="0" fontId="15" fillId="5" borderId="43" xfId="0" applyFont="1" applyFill="1" applyBorder="1" applyAlignment="1" applyProtection="1">
      <alignment horizontal="left" vertical="center"/>
      <protection hidden="1"/>
    </xf>
    <xf numFmtId="0" fontId="15" fillId="5" borderId="6" xfId="0" applyFont="1" applyFill="1" applyBorder="1" applyAlignment="1" applyProtection="1">
      <alignment horizontal="center" vertical="center"/>
      <protection hidden="1"/>
    </xf>
    <xf numFmtId="0" fontId="23" fillId="5" borderId="86" xfId="0" applyFont="1" applyFill="1" applyBorder="1" applyAlignment="1" applyProtection="1">
      <alignment horizontal="center" vertical="center"/>
      <protection hidden="1"/>
    </xf>
    <xf numFmtId="0" fontId="15" fillId="5" borderId="3" xfId="0" applyFont="1" applyFill="1" applyBorder="1" applyAlignment="1" applyProtection="1">
      <alignment horizontal="right" vertical="center"/>
      <protection hidden="1"/>
    </xf>
    <xf numFmtId="0" fontId="5" fillId="5" borderId="1" xfId="0" applyFont="1" applyFill="1" applyBorder="1" applyAlignment="1" applyProtection="1">
      <alignment vertical="center"/>
      <protection hidden="1"/>
    </xf>
    <xf numFmtId="176" fontId="32" fillId="0" borderId="252" xfId="0" applyNumberFormat="1" applyFont="1" applyBorder="1" applyAlignment="1" applyProtection="1">
      <alignment vertical="center"/>
      <protection hidden="1"/>
    </xf>
    <xf numFmtId="176" fontId="32" fillId="0" borderId="240" xfId="0" applyNumberFormat="1" applyFont="1" applyBorder="1" applyAlignment="1" applyProtection="1">
      <alignment vertical="center"/>
      <protection hidden="1"/>
    </xf>
    <xf numFmtId="176" fontId="32" fillId="0" borderId="239" xfId="0" applyNumberFormat="1" applyFont="1" applyBorder="1" applyAlignment="1" applyProtection="1">
      <alignment vertical="center"/>
      <protection hidden="1"/>
    </xf>
    <xf numFmtId="176" fontId="32" fillId="0" borderId="243" xfId="0" applyNumberFormat="1" applyFont="1" applyBorder="1" applyAlignment="1" applyProtection="1">
      <alignment vertical="center"/>
      <protection hidden="1"/>
    </xf>
    <xf numFmtId="0" fontId="90" fillId="5" borderId="2" xfId="0" applyFont="1" applyFill="1" applyBorder="1" applyAlignment="1" applyProtection="1">
      <alignment vertical="center" shrinkToFit="1"/>
      <protection hidden="1"/>
    </xf>
    <xf numFmtId="0" fontId="90" fillId="5" borderId="0" xfId="0" applyFont="1" applyFill="1" applyAlignment="1" applyProtection="1">
      <alignment vertical="center" shrinkToFit="1"/>
      <protection hidden="1"/>
    </xf>
    <xf numFmtId="0" fontId="63" fillId="0" borderId="0" xfId="0" applyFont="1" applyAlignment="1" applyProtection="1">
      <alignment vertical="center"/>
      <protection hidden="1"/>
    </xf>
    <xf numFmtId="0" fontId="43" fillId="0" borderId="10" xfId="0" applyFont="1" applyBorder="1" applyAlignment="1" applyProtection="1">
      <alignment horizontal="right" vertical="center"/>
      <protection hidden="1"/>
    </xf>
    <xf numFmtId="0" fontId="43" fillId="0" borderId="10" xfId="0" applyFont="1" applyBorder="1" applyAlignment="1" applyProtection="1">
      <alignment wrapText="1"/>
      <protection hidden="1"/>
    </xf>
    <xf numFmtId="0" fontId="63" fillId="0" borderId="25" xfId="0" applyFont="1" applyBorder="1" applyAlignment="1" applyProtection="1">
      <alignment vertical="center"/>
      <protection hidden="1"/>
    </xf>
    <xf numFmtId="0" fontId="44" fillId="0" borderId="253" xfId="0" applyFont="1" applyBorder="1" applyAlignment="1" applyProtection="1">
      <alignment vertical="center"/>
      <protection hidden="1"/>
    </xf>
    <xf numFmtId="0" fontId="44" fillId="0" borderId="254" xfId="0" applyFont="1" applyBorder="1" applyAlignment="1" applyProtection="1">
      <alignment vertical="center"/>
      <protection hidden="1"/>
    </xf>
    <xf numFmtId="0" fontId="91" fillId="0" borderId="228" xfId="0" applyFont="1" applyBorder="1" applyAlignment="1" applyProtection="1">
      <alignment vertical="top" textRotation="255"/>
      <protection hidden="1"/>
    </xf>
    <xf numFmtId="0" fontId="74" fillId="0" borderId="237" xfId="0" applyFont="1" applyBorder="1" applyAlignment="1" applyProtection="1">
      <alignment horizontal="left" vertical="top"/>
      <protection hidden="1"/>
    </xf>
    <xf numFmtId="0" fontId="90" fillId="0" borderId="52" xfId="0" applyFont="1" applyBorder="1" applyAlignment="1" applyProtection="1">
      <alignment horizontal="center" vertical="center"/>
      <protection locked="0"/>
    </xf>
    <xf numFmtId="0" fontId="90" fillId="0" borderId="85" xfId="0" applyFont="1" applyBorder="1" applyAlignment="1" applyProtection="1">
      <alignment horizontal="center" vertical="center"/>
      <protection locked="0"/>
    </xf>
    <xf numFmtId="176" fontId="90" fillId="0" borderId="52" xfId="0" applyNumberFormat="1" applyFont="1" applyBorder="1" applyAlignment="1" applyProtection="1">
      <alignment horizontal="right" vertical="center"/>
      <protection locked="0"/>
    </xf>
    <xf numFmtId="0" fontId="90" fillId="0" borderId="0" xfId="0" applyFont="1" applyAlignment="1" applyProtection="1">
      <alignment horizontal="center" vertical="center"/>
      <protection locked="0"/>
    </xf>
    <xf numFmtId="176" fontId="92" fillId="0" borderId="56" xfId="1" applyNumberFormat="1" applyFont="1" applyBorder="1" applyAlignment="1" applyProtection="1">
      <alignment horizontal="right"/>
      <protection hidden="1"/>
    </xf>
    <xf numFmtId="176" fontId="92" fillId="0" borderId="87" xfId="1" applyNumberFormat="1" applyFont="1" applyBorder="1" applyAlignment="1" applyProtection="1">
      <alignment horizontal="right"/>
      <protection hidden="1"/>
    </xf>
    <xf numFmtId="176" fontId="93" fillId="5" borderId="56" xfId="1" applyNumberFormat="1" applyFont="1" applyFill="1" applyBorder="1" applyAlignment="1" applyProtection="1">
      <alignment horizontal="right"/>
      <protection hidden="1"/>
    </xf>
    <xf numFmtId="176" fontId="93" fillId="5" borderId="87" xfId="1" applyNumberFormat="1" applyFont="1" applyFill="1" applyBorder="1" applyAlignment="1" applyProtection="1">
      <alignment horizontal="right"/>
      <protection hidden="1"/>
    </xf>
    <xf numFmtId="0" fontId="3" fillId="5" borderId="0" xfId="0" applyFont="1" applyFill="1" applyAlignment="1" applyProtection="1">
      <alignment horizontal="center" vertical="center"/>
      <protection hidden="1"/>
    </xf>
    <xf numFmtId="0" fontId="3" fillId="5" borderId="0" xfId="0" applyFont="1" applyFill="1" applyAlignment="1" applyProtection="1">
      <alignment horizontal="left" vertical="center"/>
      <protection hidden="1"/>
    </xf>
    <xf numFmtId="0" fontId="8" fillId="0" borderId="88" xfId="0" applyFont="1" applyBorder="1" applyAlignment="1" applyProtection="1">
      <alignment horizontal="left" vertical="center" shrinkToFit="1"/>
      <protection hidden="1"/>
    </xf>
    <xf numFmtId="0" fontId="8" fillId="0" borderId="2" xfId="0" applyFont="1" applyBorder="1" applyAlignment="1" applyProtection="1">
      <alignment horizontal="left" vertical="center" shrinkToFit="1"/>
      <protection hidden="1"/>
    </xf>
    <xf numFmtId="49" fontId="6" fillId="0" borderId="89" xfId="0" applyNumberFormat="1" applyFont="1" applyBorder="1" applyAlignment="1" applyProtection="1">
      <alignment horizontal="left" vertical="center" shrinkToFit="1"/>
      <protection hidden="1"/>
    </xf>
    <xf numFmtId="49" fontId="6" fillId="0" borderId="45" xfId="0" applyNumberFormat="1" applyFont="1" applyBorder="1" applyAlignment="1" applyProtection="1">
      <alignment horizontal="left" vertical="center" shrinkToFit="1"/>
      <protection hidden="1"/>
    </xf>
    <xf numFmtId="0" fontId="23" fillId="5" borderId="53" xfId="0" applyFont="1" applyFill="1" applyBorder="1" applyAlignment="1" applyProtection="1">
      <alignment horizontal="center" vertical="center"/>
      <protection hidden="1"/>
    </xf>
    <xf numFmtId="0" fontId="23" fillId="5" borderId="66" xfId="0" applyFont="1" applyFill="1" applyBorder="1" applyAlignment="1" applyProtection="1">
      <alignment horizontal="center" vertical="center"/>
      <protection hidden="1"/>
    </xf>
    <xf numFmtId="176" fontId="10" fillId="0" borderId="0" xfId="0" applyNumberFormat="1" applyFont="1" applyAlignment="1" applyProtection="1">
      <alignment horizontal="right" vertical="center"/>
      <protection locked="0"/>
    </xf>
    <xf numFmtId="176" fontId="78" fillId="5" borderId="43" xfId="0" applyNumberFormat="1" applyFont="1" applyFill="1" applyBorder="1" applyAlignment="1" applyProtection="1">
      <alignment horizontal="right" vertical="center"/>
      <protection hidden="1"/>
    </xf>
    <xf numFmtId="176" fontId="78" fillId="5" borderId="45" xfId="0" applyNumberFormat="1" applyFont="1" applyFill="1" applyBorder="1" applyAlignment="1" applyProtection="1">
      <alignment horizontal="right" vertical="center"/>
      <protection hidden="1"/>
    </xf>
    <xf numFmtId="49" fontId="6" fillId="0" borderId="2" xfId="0" applyNumberFormat="1" applyFont="1" applyBorder="1" applyAlignment="1" applyProtection="1">
      <alignment horizontal="left" vertical="center" shrinkToFit="1"/>
      <protection hidden="1"/>
    </xf>
    <xf numFmtId="49" fontId="6" fillId="0" borderId="68" xfId="0" applyNumberFormat="1" applyFont="1" applyBorder="1" applyAlignment="1" applyProtection="1">
      <alignment horizontal="left" vertical="center" shrinkToFit="1"/>
      <protection hidden="1"/>
    </xf>
    <xf numFmtId="49" fontId="6" fillId="0" borderId="69" xfId="0" applyNumberFormat="1" applyFont="1" applyBorder="1" applyAlignment="1" applyProtection="1">
      <alignment horizontal="left" vertical="center" shrinkToFit="1"/>
      <protection hidden="1"/>
    </xf>
    <xf numFmtId="0" fontId="11" fillId="5" borderId="43" xfId="0" applyFont="1" applyFill="1" applyBorder="1" applyAlignment="1" applyProtection="1">
      <alignment horizontal="center" vertical="center"/>
      <protection hidden="1"/>
    </xf>
    <xf numFmtId="0" fontId="2" fillId="5" borderId="70" xfId="0" applyFont="1" applyFill="1" applyBorder="1" applyAlignment="1" applyProtection="1">
      <alignment horizontal="center" vertical="center"/>
      <protection hidden="1"/>
    </xf>
    <xf numFmtId="0" fontId="2" fillId="5" borderId="89" xfId="0" applyFont="1" applyFill="1" applyBorder="1" applyAlignment="1" applyProtection="1">
      <alignment horizontal="center" vertical="center"/>
      <protection hidden="1"/>
    </xf>
    <xf numFmtId="0" fontId="2" fillId="5" borderId="57" xfId="0" applyFont="1" applyFill="1" applyBorder="1" applyAlignment="1" applyProtection="1">
      <alignment horizontal="distributed" vertical="center"/>
      <protection hidden="1"/>
    </xf>
    <xf numFmtId="49" fontId="12" fillId="0" borderId="45" xfId="0" applyNumberFormat="1" applyFont="1" applyBorder="1" applyAlignment="1" applyProtection="1">
      <alignment horizontal="left" vertical="center" shrinkToFit="1"/>
      <protection hidden="1"/>
    </xf>
    <xf numFmtId="49" fontId="12" fillId="0" borderId="69" xfId="0" applyNumberFormat="1" applyFont="1" applyBorder="1" applyAlignment="1" applyProtection="1">
      <alignment horizontal="left" vertical="center" shrinkToFit="1"/>
      <protection hidden="1"/>
    </xf>
    <xf numFmtId="0" fontId="14" fillId="5" borderId="0" xfId="0" applyFont="1" applyFill="1" applyAlignment="1" applyProtection="1">
      <alignment horizontal="center" vertical="center"/>
      <protection hidden="1"/>
    </xf>
    <xf numFmtId="0" fontId="2" fillId="5" borderId="0" xfId="0" applyFont="1" applyFill="1" applyAlignment="1" applyProtection="1">
      <alignment horizontal="center" vertical="center"/>
      <protection hidden="1"/>
    </xf>
    <xf numFmtId="0" fontId="5" fillId="5" borderId="0" xfId="0" applyFont="1" applyFill="1" applyAlignment="1" applyProtection="1">
      <alignment horizontal="center" vertical="center"/>
      <protection hidden="1"/>
    </xf>
    <xf numFmtId="0" fontId="9" fillId="0" borderId="43" xfId="0" applyFont="1" applyBorder="1" applyAlignment="1" applyProtection="1">
      <alignment horizontal="distributed" vertical="center"/>
      <protection locked="0"/>
    </xf>
    <xf numFmtId="0" fontId="18" fillId="0" borderId="43" xfId="0" applyFont="1" applyBorder="1" applyAlignment="1" applyProtection="1">
      <alignment horizontal="distributed" vertical="center"/>
      <protection locked="0"/>
    </xf>
    <xf numFmtId="0" fontId="18" fillId="0" borderId="45" xfId="0" applyFont="1" applyBorder="1" applyAlignment="1" applyProtection="1">
      <alignment horizontal="distributed" vertical="center"/>
      <protection locked="0"/>
    </xf>
    <xf numFmtId="0" fontId="2" fillId="5" borderId="58" xfId="0" applyFont="1" applyFill="1" applyBorder="1" applyAlignment="1" applyProtection="1">
      <alignment horizontal="right" vertical="center" textRotation="255"/>
      <protection hidden="1"/>
    </xf>
    <xf numFmtId="0" fontId="2" fillId="5" borderId="43" xfId="0" applyFont="1" applyFill="1" applyBorder="1" applyAlignment="1" applyProtection="1">
      <alignment horizontal="center" vertical="center"/>
      <protection hidden="1"/>
    </xf>
    <xf numFmtId="0" fontId="2" fillId="5" borderId="8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 fillId="5" borderId="69" xfId="0" applyFont="1" applyFill="1" applyBorder="1" applyAlignment="1" applyProtection="1">
      <alignment horizontal="center" vertical="center"/>
      <protection hidden="1"/>
    </xf>
    <xf numFmtId="0" fontId="2" fillId="5" borderId="90" xfId="0" applyFont="1" applyFill="1" applyBorder="1" applyAlignment="1" applyProtection="1">
      <alignment horizontal="center" vertical="top"/>
      <protection hidden="1"/>
    </xf>
    <xf numFmtId="0" fontId="2" fillId="5" borderId="7" xfId="0" applyFont="1" applyFill="1" applyBorder="1" applyAlignment="1" applyProtection="1">
      <alignment horizontal="center" vertical="top"/>
      <protection hidden="1"/>
    </xf>
    <xf numFmtId="0" fontId="2" fillId="5" borderId="91" xfId="0" applyFont="1" applyFill="1" applyBorder="1" applyAlignment="1" applyProtection="1">
      <alignment horizontal="center" vertical="top"/>
      <protection hidden="1"/>
    </xf>
    <xf numFmtId="0" fontId="2" fillId="5" borderId="35" xfId="0" applyFont="1" applyFill="1" applyBorder="1" applyAlignment="1" applyProtection="1">
      <alignment horizontal="center"/>
      <protection hidden="1"/>
    </xf>
    <xf numFmtId="0" fontId="2" fillId="5" borderId="0" xfId="0" applyFont="1" applyFill="1" applyAlignment="1" applyProtection="1">
      <alignment horizontal="center"/>
      <protection hidden="1"/>
    </xf>
    <xf numFmtId="0" fontId="2" fillId="5" borderId="85" xfId="0" applyFont="1" applyFill="1" applyBorder="1" applyAlignment="1" applyProtection="1">
      <alignment horizontal="center"/>
      <protection hidden="1"/>
    </xf>
    <xf numFmtId="49" fontId="6" fillId="0" borderId="88" xfId="0" applyNumberFormat="1" applyFont="1" applyBorder="1" applyAlignment="1" applyProtection="1">
      <alignment horizontal="left" vertical="center" shrinkToFit="1"/>
      <protection hidden="1"/>
    </xf>
    <xf numFmtId="49" fontId="6" fillId="0" borderId="3" xfId="0" applyNumberFormat="1" applyFont="1" applyBorder="1" applyAlignment="1" applyProtection="1">
      <alignment horizontal="left" vertical="center" shrinkToFit="1"/>
      <protection hidden="1"/>
    </xf>
    <xf numFmtId="49" fontId="6" fillId="0" borderId="55" xfId="0" applyNumberFormat="1" applyFont="1" applyBorder="1" applyAlignment="1" applyProtection="1">
      <alignment horizontal="left" vertical="center" shrinkToFit="1"/>
      <protection hidden="1"/>
    </xf>
    <xf numFmtId="49" fontId="6" fillId="0" borderId="70" xfId="0" applyNumberFormat="1" applyFont="1" applyBorder="1" applyAlignment="1" applyProtection="1">
      <alignment horizontal="left" vertical="center" shrinkToFit="1"/>
      <protection hidden="1"/>
    </xf>
    <xf numFmtId="49" fontId="6" fillId="0" borderId="43" xfId="0" applyNumberFormat="1" applyFont="1" applyBorder="1" applyAlignment="1" applyProtection="1">
      <alignment horizontal="left" vertical="center" shrinkToFit="1"/>
      <protection hidden="1"/>
    </xf>
    <xf numFmtId="49" fontId="6" fillId="0" borderId="51" xfId="0" applyNumberFormat="1" applyFont="1" applyBorder="1" applyAlignment="1" applyProtection="1">
      <alignment horizontal="left" vertical="center" shrinkToFit="1"/>
      <protection hidden="1"/>
    </xf>
    <xf numFmtId="49" fontId="6" fillId="0" borderId="90" xfId="0" applyNumberFormat="1" applyFont="1" applyBorder="1" applyAlignment="1" applyProtection="1">
      <alignment horizontal="left" vertical="center" shrinkToFit="1"/>
      <protection hidden="1"/>
    </xf>
    <xf numFmtId="49" fontId="6" fillId="0" borderId="7" xfId="0" applyNumberFormat="1" applyFont="1" applyBorder="1" applyAlignment="1" applyProtection="1">
      <alignment horizontal="left" vertical="center" shrinkToFit="1"/>
      <protection hidden="1"/>
    </xf>
    <xf numFmtId="49" fontId="6" fillId="0" borderId="8" xfId="0" applyNumberFormat="1" applyFont="1" applyBorder="1" applyAlignment="1" applyProtection="1">
      <alignment horizontal="left" vertical="center" shrinkToFit="1"/>
      <protection hidden="1"/>
    </xf>
    <xf numFmtId="0" fontId="2" fillId="5" borderId="70" xfId="0" applyFont="1" applyFill="1" applyBorder="1" applyAlignment="1" applyProtection="1">
      <alignment horizontal="center"/>
      <protection hidden="1"/>
    </xf>
    <xf numFmtId="0" fontId="2" fillId="5" borderId="43" xfId="0" applyFont="1" applyFill="1" applyBorder="1" applyAlignment="1" applyProtection="1">
      <alignment horizontal="center"/>
      <protection hidden="1"/>
    </xf>
    <xf numFmtId="0" fontId="2" fillId="5" borderId="84" xfId="0" applyFont="1" applyFill="1" applyBorder="1" applyAlignment="1" applyProtection="1">
      <alignment horizontal="center"/>
      <protection hidden="1"/>
    </xf>
    <xf numFmtId="49" fontId="9" fillId="0" borderId="57" xfId="0" applyNumberFormat="1" applyFont="1" applyBorder="1" applyAlignment="1" applyProtection="1">
      <alignment horizontal="distributed" vertical="center"/>
      <protection locked="0"/>
    </xf>
    <xf numFmtId="0" fontId="18" fillId="0" borderId="57" xfId="0" applyFont="1" applyBorder="1" applyAlignment="1" applyProtection="1">
      <alignment horizontal="distributed" vertical="center"/>
      <protection locked="0"/>
    </xf>
    <xf numFmtId="176" fontId="17" fillId="5" borderId="57" xfId="0" applyNumberFormat="1" applyFont="1" applyFill="1" applyBorder="1" applyAlignment="1" applyProtection="1">
      <alignment horizontal="right" vertical="center"/>
      <protection hidden="1"/>
    </xf>
    <xf numFmtId="0" fontId="2" fillId="5" borderId="35" xfId="0" applyFont="1" applyFill="1" applyBorder="1" applyAlignment="1" applyProtection="1">
      <alignment horizontal="center" vertical="center"/>
      <protection hidden="1"/>
    </xf>
    <xf numFmtId="0" fontId="2" fillId="5" borderId="85" xfId="0" applyFont="1" applyFill="1" applyBorder="1" applyAlignment="1" applyProtection="1">
      <alignment horizontal="center" vertical="center"/>
      <protection hidden="1"/>
    </xf>
    <xf numFmtId="0" fontId="2" fillId="5" borderId="89" xfId="0" applyFont="1" applyFill="1" applyBorder="1" applyAlignment="1" applyProtection="1">
      <alignment horizontal="center" vertical="top"/>
      <protection hidden="1"/>
    </xf>
    <xf numFmtId="0" fontId="2" fillId="5" borderId="45" xfId="0" applyFont="1" applyFill="1" applyBorder="1" applyAlignment="1" applyProtection="1">
      <alignment horizontal="center" vertical="top"/>
      <protection hidden="1"/>
    </xf>
    <xf numFmtId="0" fontId="2" fillId="5" borderId="69" xfId="0" applyFont="1" applyFill="1" applyBorder="1" applyAlignment="1" applyProtection="1">
      <alignment horizontal="center" vertical="top"/>
      <protection hidden="1"/>
    </xf>
    <xf numFmtId="0" fontId="7" fillId="5" borderId="88" xfId="0" applyFont="1" applyFill="1" applyBorder="1" applyAlignment="1" applyProtection="1">
      <alignment horizontal="center" vertical="center"/>
      <protection hidden="1"/>
    </xf>
    <xf numFmtId="0" fontId="7" fillId="5" borderId="2" xfId="0" applyFont="1" applyFill="1" applyBorder="1" applyAlignment="1" applyProtection="1">
      <alignment horizontal="center" vertical="center"/>
      <protection hidden="1"/>
    </xf>
    <xf numFmtId="0" fontId="7" fillId="5" borderId="68" xfId="0" applyFont="1" applyFill="1" applyBorder="1" applyAlignment="1" applyProtection="1">
      <alignment horizontal="center" vertical="center"/>
      <protection hidden="1"/>
    </xf>
    <xf numFmtId="0" fontId="2" fillId="5" borderId="65" xfId="0" applyFont="1" applyFill="1" applyBorder="1" applyAlignment="1" applyProtection="1">
      <alignment horizontal="center" vertical="top" textRotation="255"/>
      <protection hidden="1"/>
    </xf>
    <xf numFmtId="0" fontId="2" fillId="5" borderId="52" xfId="0" applyFont="1" applyFill="1" applyBorder="1" applyAlignment="1" applyProtection="1">
      <alignment horizontal="center" vertical="top" textRotation="255"/>
      <protection hidden="1"/>
    </xf>
    <xf numFmtId="0" fontId="2" fillId="5" borderId="64" xfId="0" applyFont="1" applyFill="1" applyBorder="1" applyAlignment="1" applyProtection="1">
      <alignment horizontal="center" vertical="top" textRotation="255"/>
      <protection hidden="1"/>
    </xf>
    <xf numFmtId="0" fontId="2" fillId="5" borderId="42" xfId="0" applyFont="1" applyFill="1" applyBorder="1" applyAlignment="1" applyProtection="1">
      <alignment horizontal="right" vertical="center" textRotation="255"/>
      <protection hidden="1"/>
    </xf>
    <xf numFmtId="0" fontId="2" fillId="5" borderId="67" xfId="0" applyFont="1" applyFill="1" applyBorder="1" applyAlignment="1" applyProtection="1">
      <alignment horizontal="right" vertical="center" textRotation="255"/>
      <protection hidden="1"/>
    </xf>
    <xf numFmtId="0" fontId="2" fillId="5" borderId="44" xfId="0" applyFont="1" applyFill="1" applyBorder="1" applyAlignment="1" applyProtection="1">
      <alignment horizontal="right" vertical="center" textRotation="255"/>
      <protection hidden="1"/>
    </xf>
    <xf numFmtId="49" fontId="9" fillId="0" borderId="57" xfId="0" applyNumberFormat="1" applyFont="1" applyBorder="1" applyAlignment="1" applyProtection="1">
      <alignment horizontal="distributed" vertical="center" shrinkToFit="1"/>
      <protection locked="0"/>
    </xf>
    <xf numFmtId="49" fontId="18" fillId="0" borderId="57" xfId="0" applyNumberFormat="1" applyFont="1" applyBorder="1" applyAlignment="1" applyProtection="1">
      <alignment horizontal="distributed" vertical="center" shrinkToFit="1"/>
      <protection locked="0"/>
    </xf>
    <xf numFmtId="0" fontId="2" fillId="5" borderId="5" xfId="0" applyFont="1" applyFill="1" applyBorder="1" applyAlignment="1" applyProtection="1">
      <alignment horizontal="center" vertical="center"/>
      <protection hidden="1"/>
    </xf>
    <xf numFmtId="49" fontId="13" fillId="0" borderId="70" xfId="0" applyNumberFormat="1" applyFont="1" applyBorder="1" applyAlignment="1" applyProtection="1">
      <alignment horizontal="left" vertical="center" shrinkToFit="1"/>
      <protection hidden="1"/>
    </xf>
    <xf numFmtId="0" fontId="0" fillId="0" borderId="43" xfId="0" applyBorder="1" applyAlignment="1" applyProtection="1">
      <alignment horizontal="left" shrinkToFit="1"/>
      <protection hidden="1"/>
    </xf>
    <xf numFmtId="0" fontId="0" fillId="0" borderId="84" xfId="0" applyBorder="1" applyAlignment="1" applyProtection="1">
      <alignment horizontal="left" shrinkToFit="1"/>
      <protection hidden="1"/>
    </xf>
    <xf numFmtId="0" fontId="0" fillId="0" borderId="90" xfId="0" applyBorder="1" applyAlignment="1" applyProtection="1">
      <alignment horizontal="left" shrinkToFit="1"/>
      <protection hidden="1"/>
    </xf>
    <xf numFmtId="0" fontId="0" fillId="0" borderId="7" xfId="0" applyBorder="1" applyAlignment="1" applyProtection="1">
      <alignment horizontal="left" shrinkToFit="1"/>
      <protection hidden="1"/>
    </xf>
    <xf numFmtId="0" fontId="0" fillId="0" borderId="91" xfId="0" applyBorder="1" applyAlignment="1" applyProtection="1">
      <alignment horizontal="left" shrinkToFit="1"/>
      <protection hidden="1"/>
    </xf>
    <xf numFmtId="0" fontId="2" fillId="5" borderId="88" xfId="0"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wrapText="1"/>
      <protection hidden="1"/>
    </xf>
    <xf numFmtId="0" fontId="2" fillId="5" borderId="68" xfId="0" applyFont="1" applyFill="1" applyBorder="1" applyAlignment="1" applyProtection="1">
      <alignment horizontal="center" vertical="center" wrapText="1"/>
      <protection hidden="1"/>
    </xf>
    <xf numFmtId="0" fontId="2" fillId="5" borderId="89" xfId="0" applyFont="1" applyFill="1" applyBorder="1" applyAlignment="1" applyProtection="1">
      <alignment horizontal="center" vertical="center" wrapText="1"/>
      <protection hidden="1"/>
    </xf>
    <xf numFmtId="0" fontId="2" fillId="5" borderId="45" xfId="0" applyFont="1" applyFill="1" applyBorder="1" applyAlignment="1" applyProtection="1">
      <alignment horizontal="center" vertical="center" wrapText="1"/>
      <protection hidden="1"/>
    </xf>
    <xf numFmtId="0" fontId="2" fillId="5" borderId="69" xfId="0" applyFont="1" applyFill="1" applyBorder="1" applyAlignment="1" applyProtection="1">
      <alignment horizontal="center" vertical="center" wrapText="1"/>
      <protection hidden="1"/>
    </xf>
    <xf numFmtId="49" fontId="12" fillId="0" borderId="43" xfId="0" applyNumberFormat="1" applyFont="1" applyBorder="1" applyAlignment="1" applyProtection="1">
      <alignment horizontal="left" vertical="center" shrinkToFit="1"/>
      <protection hidden="1"/>
    </xf>
    <xf numFmtId="49" fontId="12" fillId="0" borderId="84" xfId="0" applyNumberFormat="1" applyFont="1" applyBorder="1" applyAlignment="1" applyProtection="1">
      <alignment horizontal="left" vertical="center" shrinkToFit="1"/>
      <protection hidden="1"/>
    </xf>
    <xf numFmtId="0" fontId="2" fillId="5" borderId="45" xfId="0" applyFont="1" applyFill="1" applyBorder="1" applyAlignment="1" applyProtection="1">
      <alignment horizontal="distributed" vertical="center"/>
      <protection hidden="1"/>
    </xf>
    <xf numFmtId="176" fontId="79" fillId="0" borderId="0" xfId="0" applyNumberFormat="1" applyFont="1" applyAlignment="1" applyProtection="1">
      <alignment horizontal="right" vertical="center"/>
      <protection hidden="1"/>
    </xf>
    <xf numFmtId="0" fontId="2" fillId="5" borderId="43" xfId="0" applyFont="1" applyFill="1" applyBorder="1" applyAlignment="1" applyProtection="1">
      <alignment horizontal="distributed" vertical="center"/>
      <protection hidden="1"/>
    </xf>
    <xf numFmtId="0" fontId="2" fillId="5" borderId="0" xfId="0" applyFont="1" applyFill="1" applyAlignment="1" applyProtection="1">
      <alignment horizontal="distributed" vertical="center"/>
      <protection hidden="1"/>
    </xf>
    <xf numFmtId="0" fontId="0" fillId="5" borderId="0" xfId="0" applyFill="1" applyAlignment="1" applyProtection="1">
      <alignment horizontal="distributed" vertical="center"/>
      <protection hidden="1"/>
    </xf>
    <xf numFmtId="0" fontId="2" fillId="5" borderId="57" xfId="0" applyFont="1" applyFill="1" applyBorder="1" applyAlignment="1" applyProtection="1">
      <alignment horizontal="center" vertical="center"/>
      <protection hidden="1"/>
    </xf>
    <xf numFmtId="0" fontId="0" fillId="5" borderId="57" xfId="0" applyFill="1" applyBorder="1" applyAlignment="1" applyProtection="1">
      <alignment vertical="center"/>
      <protection hidden="1"/>
    </xf>
    <xf numFmtId="0" fontId="2" fillId="5" borderId="51" xfId="0" applyFont="1" applyFill="1" applyBorder="1" applyAlignment="1" applyProtection="1">
      <alignment horizontal="center" vertical="center"/>
      <protection hidden="1"/>
    </xf>
    <xf numFmtId="0" fontId="2" fillId="5" borderId="55" xfId="0" applyFont="1" applyFill="1" applyBorder="1" applyAlignment="1" applyProtection="1">
      <alignment horizontal="center" vertical="center"/>
      <protection hidden="1"/>
    </xf>
    <xf numFmtId="49" fontId="2" fillId="5" borderId="43" xfId="0" applyNumberFormat="1" applyFont="1" applyFill="1" applyBorder="1" applyAlignment="1" applyProtection="1">
      <alignment horizontal="distributed" vertical="center"/>
      <protection hidden="1"/>
    </xf>
    <xf numFmtId="49" fontId="2" fillId="5" borderId="45" xfId="0" applyNumberFormat="1" applyFont="1" applyFill="1" applyBorder="1" applyAlignment="1" applyProtection="1">
      <alignment horizontal="distributed" vertical="center"/>
      <protection hidden="1"/>
    </xf>
    <xf numFmtId="0" fontId="2" fillId="5" borderId="1"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9" fillId="0" borderId="57" xfId="0" applyFont="1" applyBorder="1" applyAlignment="1" applyProtection="1">
      <alignment horizontal="distributed" vertical="center"/>
      <protection locked="0"/>
    </xf>
    <xf numFmtId="0" fontId="2" fillId="5" borderId="2" xfId="0" applyFont="1" applyFill="1" applyBorder="1" applyAlignment="1" applyProtection="1">
      <alignment horizontal="distributed"/>
      <protection hidden="1"/>
    </xf>
    <xf numFmtId="0" fontId="0" fillId="5" borderId="2" xfId="0" applyFill="1" applyBorder="1" applyAlignment="1" applyProtection="1">
      <alignment horizontal="distributed"/>
      <protection hidden="1"/>
    </xf>
    <xf numFmtId="0" fontId="2" fillId="5" borderId="61" xfId="0" applyFont="1" applyFill="1" applyBorder="1" applyAlignment="1" applyProtection="1">
      <alignment horizontal="distributed" vertical="center"/>
      <protection hidden="1"/>
    </xf>
    <xf numFmtId="0" fontId="0" fillId="5" borderId="61" xfId="0" applyFill="1" applyBorder="1" applyAlignment="1" applyProtection="1">
      <alignment horizontal="distributed" vertical="center"/>
      <protection hidden="1"/>
    </xf>
    <xf numFmtId="0" fontId="2" fillId="5" borderId="50" xfId="0" applyFont="1" applyFill="1" applyBorder="1" applyAlignment="1" applyProtection="1">
      <alignment horizontal="center" vertical="center"/>
      <protection hidden="1"/>
    </xf>
    <xf numFmtId="0" fontId="2" fillId="5" borderId="54" xfId="0" applyFont="1" applyFill="1" applyBorder="1" applyAlignment="1" applyProtection="1">
      <alignment horizontal="center" vertical="center"/>
      <protection hidden="1"/>
    </xf>
    <xf numFmtId="0" fontId="15" fillId="5" borderId="43" xfId="0" applyFont="1" applyFill="1" applyBorder="1" applyAlignment="1" applyProtection="1">
      <alignment horizontal="distributed" vertical="center"/>
      <protection hidden="1"/>
    </xf>
    <xf numFmtId="0" fontId="23" fillId="5" borderId="52" xfId="0" applyFont="1" applyFill="1" applyBorder="1" applyAlignment="1" applyProtection="1">
      <alignment horizontal="center" vertical="center"/>
      <protection hidden="1"/>
    </xf>
    <xf numFmtId="176" fontId="10" fillId="0" borderId="35" xfId="0" applyNumberFormat="1" applyFont="1" applyBorder="1" applyAlignment="1" applyProtection="1">
      <alignment horizontal="right" vertical="center"/>
      <protection locked="0"/>
    </xf>
    <xf numFmtId="176" fontId="10" fillId="0" borderId="56" xfId="0" applyNumberFormat="1" applyFont="1" applyBorder="1" applyAlignment="1" applyProtection="1">
      <alignment horizontal="right" vertical="center"/>
      <protection locked="0"/>
    </xf>
    <xf numFmtId="176" fontId="10" fillId="0" borderId="57" xfId="0" applyNumberFormat="1" applyFont="1" applyBorder="1" applyAlignment="1" applyProtection="1">
      <alignment horizontal="right" vertical="center"/>
      <protection locked="0"/>
    </xf>
    <xf numFmtId="0" fontId="15" fillId="5" borderId="43" xfId="0" applyFont="1" applyFill="1" applyBorder="1" applyAlignment="1" applyProtection="1">
      <alignment horizontal="center" vertical="center"/>
      <protection hidden="1"/>
    </xf>
    <xf numFmtId="0" fontId="2" fillId="5" borderId="43" xfId="0" applyFont="1" applyFill="1" applyBorder="1" applyAlignment="1" applyProtection="1">
      <alignment horizontal="distributed"/>
      <protection hidden="1"/>
    </xf>
    <xf numFmtId="176" fontId="17" fillId="5" borderId="70" xfId="0" applyNumberFormat="1" applyFont="1" applyFill="1" applyBorder="1" applyAlignment="1" applyProtection="1">
      <alignment horizontal="right" vertical="center"/>
      <protection hidden="1"/>
    </xf>
    <xf numFmtId="176" fontId="17" fillId="5" borderId="43" xfId="0" applyNumberFormat="1" applyFont="1" applyFill="1" applyBorder="1" applyAlignment="1" applyProtection="1">
      <alignment horizontal="right" vertical="center"/>
      <protection hidden="1"/>
    </xf>
    <xf numFmtId="176" fontId="17" fillId="5" borderId="89" xfId="0" applyNumberFormat="1" applyFont="1" applyFill="1" applyBorder="1" applyAlignment="1" applyProtection="1">
      <alignment horizontal="right" vertical="center"/>
      <protection hidden="1"/>
    </xf>
    <xf numFmtId="176" fontId="17" fillId="5" borderId="45" xfId="0" applyNumberFormat="1" applyFont="1" applyFill="1" applyBorder="1" applyAlignment="1" applyProtection="1">
      <alignment horizontal="right" vertical="center"/>
      <protection hidden="1"/>
    </xf>
    <xf numFmtId="176" fontId="17" fillId="5" borderId="35" xfId="0" applyNumberFormat="1" applyFont="1" applyFill="1" applyBorder="1" applyAlignment="1" applyProtection="1">
      <alignment horizontal="right" vertical="center"/>
      <protection hidden="1"/>
    </xf>
    <xf numFmtId="176" fontId="17" fillId="5" borderId="0" xfId="0" applyNumberFormat="1" applyFont="1" applyFill="1" applyAlignment="1" applyProtection="1">
      <alignment horizontal="right" vertical="center"/>
      <protection hidden="1"/>
    </xf>
    <xf numFmtId="0" fontId="15" fillId="5" borderId="45" xfId="0" applyFont="1" applyFill="1" applyBorder="1" applyAlignment="1" applyProtection="1">
      <alignment horizontal="distributed" vertical="center"/>
      <protection hidden="1"/>
    </xf>
    <xf numFmtId="0" fontId="15" fillId="5" borderId="45" xfId="0" applyFont="1" applyFill="1" applyBorder="1" applyAlignment="1" applyProtection="1">
      <alignment horizontal="center" vertical="center"/>
      <protection hidden="1"/>
    </xf>
    <xf numFmtId="0" fontId="15" fillId="5" borderId="0" xfId="0" applyFont="1" applyFill="1" applyAlignment="1" applyProtection="1">
      <alignment horizontal="distributed" vertical="center"/>
      <protection hidden="1"/>
    </xf>
    <xf numFmtId="0" fontId="2" fillId="5" borderId="45" xfId="0" applyFont="1" applyFill="1" applyBorder="1" applyAlignment="1" applyProtection="1">
      <alignment horizontal="distributed" vertical="top"/>
      <protection hidden="1"/>
    </xf>
    <xf numFmtId="49" fontId="90" fillId="0" borderId="60" xfId="0" applyNumberFormat="1" applyFont="1" applyBorder="1" applyAlignment="1" applyProtection="1">
      <alignment horizontal="center" vertical="center"/>
      <protection locked="0"/>
    </xf>
    <xf numFmtId="49" fontId="90" fillId="0" borderId="61" xfId="0" applyNumberFormat="1" applyFont="1" applyBorder="1" applyAlignment="1" applyProtection="1">
      <alignment horizontal="center" vertical="center"/>
      <protection locked="0"/>
    </xf>
    <xf numFmtId="49" fontId="90" fillId="0" borderId="63" xfId="0" applyNumberFormat="1" applyFont="1" applyBorder="1" applyAlignment="1" applyProtection="1">
      <alignment horizontal="center" vertical="center"/>
      <protection locked="0"/>
    </xf>
    <xf numFmtId="0" fontId="2" fillId="5" borderId="47" xfId="0" applyFont="1" applyFill="1" applyBorder="1" applyAlignment="1" applyProtection="1">
      <alignment horizontal="distributed" vertical="center"/>
      <protection hidden="1"/>
    </xf>
    <xf numFmtId="0" fontId="0" fillId="5" borderId="47" xfId="0" applyFill="1" applyBorder="1" applyAlignment="1" applyProtection="1">
      <alignment horizontal="distributed" vertical="center"/>
      <protection hidden="1"/>
    </xf>
    <xf numFmtId="49" fontId="9" fillId="0" borderId="43" xfId="0" applyNumberFormat="1" applyFont="1" applyBorder="1" applyAlignment="1" applyProtection="1">
      <alignment horizontal="distributed" vertical="center" shrinkToFit="1"/>
      <protection locked="0"/>
    </xf>
    <xf numFmtId="49" fontId="9" fillId="0" borderId="45" xfId="0" applyNumberFormat="1" applyFont="1" applyBorder="1" applyAlignment="1" applyProtection="1">
      <alignment horizontal="distributed" vertical="center" shrinkToFit="1"/>
      <protection locked="0"/>
    </xf>
    <xf numFmtId="0" fontId="2" fillId="5" borderId="86" xfId="0" applyFont="1" applyFill="1" applyBorder="1" applyAlignment="1" applyProtection="1">
      <alignment horizontal="center" vertical="center"/>
      <protection hidden="1"/>
    </xf>
    <xf numFmtId="0" fontId="2" fillId="5" borderId="67" xfId="0" applyFont="1" applyFill="1" applyBorder="1" applyAlignment="1" applyProtection="1">
      <alignment horizontal="center" vertical="center"/>
      <protection hidden="1"/>
    </xf>
    <xf numFmtId="0" fontId="2" fillId="5" borderId="92" xfId="0" applyFont="1" applyFill="1" applyBorder="1" applyAlignment="1" applyProtection="1">
      <alignment horizontal="center" vertical="center"/>
      <protection hidden="1"/>
    </xf>
    <xf numFmtId="176" fontId="10" fillId="0" borderId="70" xfId="0" applyNumberFormat="1" applyFont="1" applyBorder="1" applyAlignment="1" applyProtection="1">
      <alignment horizontal="right" vertical="center"/>
      <protection locked="0"/>
    </xf>
    <xf numFmtId="176" fontId="10" fillId="0" borderId="43" xfId="0" applyNumberFormat="1" applyFont="1" applyBorder="1" applyAlignment="1" applyProtection="1">
      <alignment horizontal="right" vertical="center"/>
      <protection locked="0"/>
    </xf>
    <xf numFmtId="176" fontId="10" fillId="0" borderId="89" xfId="0" applyNumberFormat="1" applyFont="1" applyBorder="1" applyAlignment="1" applyProtection="1">
      <alignment horizontal="right" vertical="center"/>
      <protection locked="0"/>
    </xf>
    <xf numFmtId="176" fontId="10" fillId="0" borderId="45" xfId="0" applyNumberFormat="1" applyFont="1" applyBorder="1" applyAlignment="1" applyProtection="1">
      <alignment horizontal="right" vertical="center"/>
      <protection locked="0"/>
    </xf>
    <xf numFmtId="0" fontId="2" fillId="5" borderId="93" xfId="0" applyFont="1" applyFill="1" applyBorder="1" applyAlignment="1" applyProtection="1">
      <alignment horizontal="center" vertical="center"/>
      <protection hidden="1"/>
    </xf>
    <xf numFmtId="0" fontId="2" fillId="5" borderId="47" xfId="0" applyFont="1" applyFill="1" applyBorder="1" applyAlignment="1" applyProtection="1">
      <alignment horizontal="center" vertical="center"/>
      <protection hidden="1"/>
    </xf>
    <xf numFmtId="0" fontId="2" fillId="5" borderId="91" xfId="0" applyFont="1" applyFill="1" applyBorder="1" applyAlignment="1" applyProtection="1">
      <alignment horizontal="center" vertical="center"/>
      <protection hidden="1"/>
    </xf>
    <xf numFmtId="0" fontId="2" fillId="5" borderId="50" xfId="0" applyFont="1" applyFill="1" applyBorder="1" applyAlignment="1" applyProtection="1">
      <alignment horizontal="center" vertical="center" textRotation="255"/>
      <protection hidden="1"/>
    </xf>
    <xf numFmtId="0" fontId="2" fillId="5" borderId="6" xfId="0" applyFont="1" applyFill="1" applyBorder="1" applyAlignment="1" applyProtection="1">
      <alignment horizontal="center" vertical="center" textRotation="255"/>
      <protection hidden="1"/>
    </xf>
    <xf numFmtId="0" fontId="19" fillId="5" borderId="0" xfId="0" applyFont="1" applyFill="1" applyAlignment="1" applyProtection="1">
      <alignment horizontal="distributed"/>
      <protection hidden="1"/>
    </xf>
    <xf numFmtId="49" fontId="12" fillId="0" borderId="7" xfId="0" applyNumberFormat="1" applyFont="1" applyBorder="1" applyAlignment="1" applyProtection="1">
      <alignment horizontal="left" vertical="center" shrinkToFit="1"/>
      <protection hidden="1"/>
    </xf>
    <xf numFmtId="49" fontId="12" fillId="0" borderId="91" xfId="0" applyNumberFormat="1" applyFont="1" applyBorder="1" applyAlignment="1" applyProtection="1">
      <alignment horizontal="left" vertical="center" shrinkToFit="1"/>
      <protection hidden="1"/>
    </xf>
    <xf numFmtId="0" fontId="11" fillId="5" borderId="45" xfId="0" applyFont="1" applyFill="1" applyBorder="1" applyAlignment="1" applyProtection="1">
      <alignment horizontal="center" vertical="center"/>
      <protection hidden="1"/>
    </xf>
    <xf numFmtId="49" fontId="6" fillId="0" borderId="84" xfId="0" applyNumberFormat="1" applyFont="1" applyBorder="1" applyAlignment="1" applyProtection="1">
      <alignment horizontal="left" vertical="center" shrinkToFit="1"/>
      <protection hidden="1"/>
    </xf>
    <xf numFmtId="49" fontId="13" fillId="0" borderId="43" xfId="0" applyNumberFormat="1" applyFont="1" applyBorder="1" applyAlignment="1" applyProtection="1">
      <alignment horizontal="left" vertical="center" shrinkToFit="1"/>
      <protection hidden="1"/>
    </xf>
    <xf numFmtId="49" fontId="13" fillId="0" borderId="84" xfId="0" applyNumberFormat="1" applyFont="1" applyBorder="1" applyAlignment="1" applyProtection="1">
      <alignment horizontal="left" vertical="center" shrinkToFit="1"/>
      <protection hidden="1"/>
    </xf>
    <xf numFmtId="49" fontId="13" fillId="0" borderId="7" xfId="0" applyNumberFormat="1" applyFont="1" applyBorder="1" applyAlignment="1" applyProtection="1">
      <alignment horizontal="left" vertical="center" shrinkToFit="1"/>
      <protection hidden="1"/>
    </xf>
    <xf numFmtId="49" fontId="13" fillId="0" borderId="91" xfId="0" applyNumberFormat="1" applyFont="1" applyBorder="1" applyAlignment="1" applyProtection="1">
      <alignment horizontal="left" vertical="center" shrinkToFit="1"/>
      <protection hidden="1"/>
    </xf>
    <xf numFmtId="0" fontId="2" fillId="5" borderId="53" xfId="0" applyFont="1" applyFill="1" applyBorder="1" applyAlignment="1" applyProtection="1">
      <alignment horizontal="center" vertical="center"/>
      <protection hidden="1"/>
    </xf>
    <xf numFmtId="0" fontId="2" fillId="5" borderId="64" xfId="0" applyFont="1" applyFill="1" applyBorder="1" applyAlignment="1" applyProtection="1">
      <alignment horizontal="center" vertical="center"/>
      <protection hidden="1"/>
    </xf>
    <xf numFmtId="0" fontId="7" fillId="5" borderId="60" xfId="0" applyFont="1" applyFill="1" applyBorder="1" applyAlignment="1" applyProtection="1">
      <alignment horizontal="center" vertical="center" wrapText="1"/>
      <protection hidden="1"/>
    </xf>
    <xf numFmtId="0" fontId="7" fillId="5" borderId="63" xfId="0" applyFont="1" applyFill="1" applyBorder="1" applyAlignment="1" applyProtection="1">
      <alignment horizontal="center" vertical="center"/>
      <protection hidden="1"/>
    </xf>
    <xf numFmtId="0" fontId="2" fillId="5" borderId="7" xfId="0" applyFont="1" applyFill="1" applyBorder="1" applyAlignment="1" applyProtection="1">
      <alignment horizontal="distributed" vertical="center"/>
      <protection hidden="1"/>
    </xf>
    <xf numFmtId="0" fontId="23" fillId="5" borderId="64" xfId="0" applyFont="1" applyFill="1" applyBorder="1" applyAlignment="1" applyProtection="1">
      <alignment horizontal="center" vertical="center"/>
      <protection hidden="1"/>
    </xf>
    <xf numFmtId="0" fontId="20" fillId="5" borderId="1" xfId="0" applyFont="1" applyFill="1" applyBorder="1" applyAlignment="1" applyProtection="1">
      <alignment horizontal="center"/>
      <protection hidden="1"/>
    </xf>
    <xf numFmtId="0" fontId="20" fillId="5" borderId="2" xfId="0" applyFont="1" applyFill="1" applyBorder="1" applyAlignment="1" applyProtection="1">
      <alignment horizontal="center"/>
      <protection hidden="1"/>
    </xf>
    <xf numFmtId="0" fontId="20" fillId="5" borderId="4" xfId="0" applyFont="1" applyFill="1" applyBorder="1" applyAlignment="1" applyProtection="1">
      <alignment horizontal="left" vertical="top"/>
      <protection hidden="1"/>
    </xf>
    <xf numFmtId="0" fontId="20" fillId="5" borderId="0" xfId="0" applyFont="1" applyFill="1" applyAlignment="1" applyProtection="1">
      <alignment horizontal="left" vertical="top"/>
      <protection hidden="1"/>
    </xf>
    <xf numFmtId="176" fontId="17" fillId="5" borderId="88" xfId="0" applyNumberFormat="1" applyFont="1" applyFill="1" applyBorder="1" applyAlignment="1" applyProtection="1">
      <alignment horizontal="right" vertical="center"/>
      <protection hidden="1"/>
    </xf>
    <xf numFmtId="176" fontId="17" fillId="5" borderId="90" xfId="0" applyNumberFormat="1" applyFont="1" applyFill="1" applyBorder="1" applyAlignment="1" applyProtection="1">
      <alignment horizontal="right" vertical="center"/>
      <protection hidden="1"/>
    </xf>
    <xf numFmtId="176" fontId="17" fillId="5" borderId="7" xfId="0" applyNumberFormat="1" applyFont="1" applyFill="1" applyBorder="1" applyAlignment="1" applyProtection="1">
      <alignment horizontal="right" vertical="center"/>
      <protection hidden="1"/>
    </xf>
    <xf numFmtId="180" fontId="2" fillId="5" borderId="0" xfId="0" applyNumberFormat="1" applyFont="1" applyFill="1" applyAlignment="1" applyProtection="1">
      <alignment horizontal="center" vertical="center"/>
      <protection hidden="1"/>
    </xf>
    <xf numFmtId="0" fontId="2" fillId="5" borderId="68" xfId="0" applyFont="1" applyFill="1" applyBorder="1" applyAlignment="1" applyProtection="1">
      <alignment horizontal="center" vertical="center"/>
      <protection hidden="1"/>
    </xf>
    <xf numFmtId="0" fontId="2" fillId="5" borderId="8" xfId="0" applyFont="1" applyFill="1" applyBorder="1" applyAlignment="1" applyProtection="1">
      <alignment horizontal="center" vertical="center"/>
      <protection hidden="1"/>
    </xf>
    <xf numFmtId="176" fontId="10" fillId="0" borderId="90" xfId="0" applyNumberFormat="1" applyFont="1" applyBorder="1" applyAlignment="1" applyProtection="1">
      <alignment horizontal="right" vertical="center"/>
      <protection locked="0"/>
    </xf>
    <xf numFmtId="176" fontId="10" fillId="0" borderId="7" xfId="0" applyNumberFormat="1" applyFont="1" applyBorder="1" applyAlignment="1" applyProtection="1">
      <alignment horizontal="right" vertical="center"/>
      <protection locked="0"/>
    </xf>
    <xf numFmtId="0" fontId="2" fillId="5" borderId="67" xfId="0" applyFont="1" applyFill="1" applyBorder="1" applyAlignment="1" applyProtection="1">
      <alignment horizontal="center" vertical="center" textRotation="255"/>
      <protection hidden="1"/>
    </xf>
    <xf numFmtId="0" fontId="2" fillId="5" borderId="44" xfId="0" applyFont="1" applyFill="1" applyBorder="1" applyAlignment="1" applyProtection="1">
      <alignment horizontal="center" vertical="center" textRotation="255"/>
      <protection hidden="1"/>
    </xf>
    <xf numFmtId="176" fontId="78" fillId="5" borderId="70" xfId="0" applyNumberFormat="1" applyFont="1" applyFill="1" applyBorder="1" applyAlignment="1" applyProtection="1">
      <alignment horizontal="right" vertical="center"/>
      <protection hidden="1"/>
    </xf>
    <xf numFmtId="176" fontId="78" fillId="5" borderId="89" xfId="0" applyNumberFormat="1" applyFont="1" applyFill="1" applyBorder="1" applyAlignment="1" applyProtection="1">
      <alignment horizontal="right" vertical="center"/>
      <protection hidden="1"/>
    </xf>
    <xf numFmtId="0" fontId="15" fillId="5" borderId="0" xfId="0" applyFont="1" applyFill="1" applyAlignment="1" applyProtection="1">
      <alignment horizontal="left" vertical="center"/>
      <protection hidden="1"/>
    </xf>
    <xf numFmtId="0" fontId="0" fillId="5" borderId="43" xfId="0" applyFill="1" applyBorder="1" applyAlignment="1" applyProtection="1">
      <alignment horizontal="distributed" vertical="center"/>
      <protection hidden="1"/>
    </xf>
    <xf numFmtId="0" fontId="0" fillId="5" borderId="45" xfId="0" applyFill="1" applyBorder="1" applyAlignment="1" applyProtection="1">
      <alignment horizontal="distributed" vertical="center"/>
      <protection hidden="1"/>
    </xf>
    <xf numFmtId="0" fontId="2" fillId="5" borderId="92" xfId="0" applyFont="1" applyFill="1" applyBorder="1" applyAlignment="1" applyProtection="1">
      <alignment horizontal="center" vertical="center" textRotation="255"/>
      <protection hidden="1"/>
    </xf>
    <xf numFmtId="0" fontId="94" fillId="0" borderId="0" xfId="0" applyFont="1" applyAlignment="1" applyProtection="1">
      <alignment horizontal="center" vertical="distributed" textRotation="255"/>
      <protection locked="0"/>
    </xf>
    <xf numFmtId="0" fontId="76" fillId="0" borderId="182" xfId="0" applyFont="1" applyBorder="1" applyAlignment="1" applyProtection="1">
      <alignment horizontal="distributed" vertical="center"/>
      <protection hidden="1"/>
    </xf>
    <xf numFmtId="0" fontId="76" fillId="0" borderId="0" xfId="0" applyFont="1" applyAlignment="1" applyProtection="1">
      <alignment horizontal="distributed" vertical="center"/>
      <protection hidden="1"/>
    </xf>
    <xf numFmtId="0" fontId="76" fillId="0" borderId="183" xfId="0" applyFont="1" applyBorder="1" applyAlignment="1" applyProtection="1">
      <alignment horizontal="distributed" vertical="center"/>
      <protection hidden="1"/>
    </xf>
    <xf numFmtId="0" fontId="76" fillId="0" borderId="182" xfId="0" applyFont="1" applyBorder="1" applyAlignment="1" applyProtection="1">
      <alignment horizontal="center" vertical="center"/>
      <protection hidden="1"/>
    </xf>
    <xf numFmtId="0" fontId="76" fillId="0" borderId="0" xfId="0" applyFont="1" applyAlignment="1" applyProtection="1">
      <alignment horizontal="center" vertical="center"/>
      <protection hidden="1"/>
    </xf>
    <xf numFmtId="49" fontId="76" fillId="0" borderId="182" xfId="0" applyNumberFormat="1" applyFont="1" applyBorder="1" applyAlignment="1" applyProtection="1">
      <alignment horizontal="distributed" vertical="center"/>
      <protection hidden="1"/>
    </xf>
    <xf numFmtId="49" fontId="76" fillId="0" borderId="0" xfId="0" applyNumberFormat="1" applyFont="1" applyAlignment="1" applyProtection="1">
      <alignment horizontal="distributed" vertical="center"/>
      <protection hidden="1"/>
    </xf>
    <xf numFmtId="49" fontId="76" fillId="0" borderId="183" xfId="0" applyNumberFormat="1" applyFont="1" applyBorder="1" applyAlignment="1" applyProtection="1">
      <alignment horizontal="distributed" vertical="center"/>
      <protection hidden="1"/>
    </xf>
    <xf numFmtId="0" fontId="31" fillId="0" borderId="182" xfId="0" applyFont="1" applyBorder="1" applyAlignment="1" applyProtection="1">
      <alignment horizontal="center" vertical="center"/>
      <protection hidden="1"/>
    </xf>
    <xf numFmtId="0" fontId="31" fillId="0" borderId="0" xfId="0" applyFont="1" applyAlignment="1" applyProtection="1">
      <alignment horizontal="center" vertical="center"/>
      <protection hidden="1"/>
    </xf>
    <xf numFmtId="0" fontId="34" fillId="0" borderId="36" xfId="0" applyFont="1" applyBorder="1" applyAlignment="1" applyProtection="1">
      <alignment horizontal="center" vertical="center"/>
      <protection hidden="1"/>
    </xf>
    <xf numFmtId="176" fontId="34" fillId="0" borderId="98" xfId="0" applyNumberFormat="1" applyFont="1" applyBorder="1" applyAlignment="1" applyProtection="1">
      <alignment horizontal="center" vertical="center"/>
      <protection hidden="1"/>
    </xf>
    <xf numFmtId="176" fontId="34" fillId="0" borderId="99" xfId="0" applyNumberFormat="1" applyFont="1" applyBorder="1" applyAlignment="1" applyProtection="1">
      <alignment horizontal="center" vertical="center"/>
      <protection hidden="1"/>
    </xf>
    <xf numFmtId="176" fontId="34" fillId="0" borderId="100" xfId="0" applyNumberFormat="1" applyFont="1" applyBorder="1" applyAlignment="1" applyProtection="1">
      <alignment horizontal="center" vertical="center"/>
      <protection hidden="1"/>
    </xf>
    <xf numFmtId="176" fontId="34" fillId="0" borderId="101" xfId="0" applyNumberFormat="1" applyFont="1" applyBorder="1" applyAlignment="1" applyProtection="1">
      <alignment horizontal="center" vertical="center"/>
      <protection hidden="1"/>
    </xf>
    <xf numFmtId="176" fontId="34" fillId="0" borderId="102" xfId="0" applyNumberFormat="1" applyFont="1" applyBorder="1" applyAlignment="1" applyProtection="1">
      <alignment horizontal="center" vertical="center"/>
      <protection hidden="1"/>
    </xf>
    <xf numFmtId="176" fontId="34" fillId="0" borderId="103" xfId="0" applyNumberFormat="1" applyFont="1" applyBorder="1" applyAlignment="1" applyProtection="1">
      <alignment horizontal="center" vertical="center"/>
      <protection hidden="1"/>
    </xf>
    <xf numFmtId="0" fontId="77" fillId="0" borderId="182" xfId="0" applyFont="1" applyBorder="1" applyAlignment="1" applyProtection="1">
      <alignment horizontal="distributed" vertical="center" wrapText="1"/>
      <protection hidden="1"/>
    </xf>
    <xf numFmtId="0" fontId="77" fillId="0" borderId="0" xfId="0" applyFont="1" applyAlignment="1" applyProtection="1">
      <alignment horizontal="distributed" vertical="center" wrapText="1"/>
      <protection hidden="1"/>
    </xf>
    <xf numFmtId="0" fontId="77" fillId="0" borderId="183" xfId="0" applyFont="1" applyBorder="1" applyAlignment="1" applyProtection="1">
      <alignment horizontal="distributed" vertical="center" wrapText="1"/>
      <protection hidden="1"/>
    </xf>
    <xf numFmtId="0" fontId="34" fillId="0" borderId="94" xfId="0" applyFont="1" applyBorder="1" applyAlignment="1" applyProtection="1">
      <alignment horizontal="center" vertical="center"/>
      <protection hidden="1"/>
    </xf>
    <xf numFmtId="0" fontId="34" fillId="0" borderId="95" xfId="0" applyFont="1" applyBorder="1" applyAlignment="1" applyProtection="1">
      <alignment horizontal="center" vertical="center"/>
      <protection hidden="1"/>
    </xf>
    <xf numFmtId="0" fontId="76" fillId="0" borderId="264" xfId="0" applyFont="1" applyBorder="1" applyAlignment="1" applyProtection="1">
      <alignment horizontal="distributed" vertical="center"/>
      <protection hidden="1"/>
    </xf>
    <xf numFmtId="0" fontId="95" fillId="0" borderId="267" xfId="0" applyFont="1" applyBorder="1" applyAlignment="1" applyProtection="1">
      <alignment horizontal="center" vertical="center"/>
      <protection hidden="1"/>
    </xf>
    <xf numFmtId="0" fontId="95" fillId="0" borderId="258" xfId="0" applyFont="1" applyBorder="1" applyAlignment="1" applyProtection="1">
      <alignment horizontal="center" vertical="center"/>
      <protection hidden="1"/>
    </xf>
    <xf numFmtId="0" fontId="95" fillId="0" borderId="268" xfId="0" applyFont="1" applyBorder="1" applyAlignment="1" applyProtection="1">
      <alignment horizontal="center" vertical="center"/>
      <protection hidden="1"/>
    </xf>
    <xf numFmtId="176" fontId="34" fillId="0" borderId="96" xfId="0" applyNumberFormat="1" applyFont="1" applyBorder="1" applyAlignment="1" applyProtection="1">
      <alignment horizontal="center" vertical="center"/>
      <protection hidden="1"/>
    </xf>
    <xf numFmtId="176" fontId="34" fillId="0" borderId="97" xfId="0" applyNumberFormat="1" applyFont="1" applyBorder="1" applyAlignment="1" applyProtection="1">
      <alignment horizontal="center" vertical="center"/>
      <protection hidden="1"/>
    </xf>
    <xf numFmtId="0" fontId="47" fillId="0" borderId="182" xfId="0" applyFont="1" applyBorder="1" applyAlignment="1" applyProtection="1">
      <alignment horizontal="center" vertical="center"/>
      <protection hidden="1"/>
    </xf>
    <xf numFmtId="0" fontId="47" fillId="0" borderId="183" xfId="0" applyFont="1" applyBorder="1" applyAlignment="1" applyProtection="1">
      <alignment horizontal="center" vertical="center"/>
      <protection hidden="1"/>
    </xf>
    <xf numFmtId="0" fontId="40" fillId="0" borderId="0" xfId="0" applyFont="1" applyAlignment="1" applyProtection="1">
      <alignment horizontal="center" vertical="center"/>
      <protection hidden="1"/>
    </xf>
    <xf numFmtId="0" fontId="77" fillId="0" borderId="255" xfId="0" applyFont="1" applyBorder="1" applyAlignment="1" applyProtection="1">
      <alignment horizontal="right"/>
      <protection hidden="1"/>
    </xf>
    <xf numFmtId="0" fontId="77" fillId="0" borderId="256" xfId="0" applyFont="1" applyBorder="1" applyAlignment="1" applyProtection="1">
      <alignment horizontal="right"/>
      <protection hidden="1"/>
    </xf>
    <xf numFmtId="0" fontId="84" fillId="0" borderId="197" xfId="0" applyFont="1" applyBorder="1" applyAlignment="1" applyProtection="1">
      <alignment horizontal="distributed" vertical="center"/>
      <protection hidden="1"/>
    </xf>
    <xf numFmtId="0" fontId="84" fillId="0" borderId="0" xfId="0" applyFont="1" applyAlignment="1" applyProtection="1">
      <alignment horizontal="distributed" vertical="center"/>
      <protection hidden="1"/>
    </xf>
    <xf numFmtId="0" fontId="84" fillId="0" borderId="202" xfId="0" applyFont="1" applyBorder="1" applyAlignment="1" applyProtection="1">
      <alignment horizontal="distributed" vertical="center"/>
      <protection hidden="1"/>
    </xf>
    <xf numFmtId="176" fontId="34" fillId="0" borderId="94" xfId="0" applyNumberFormat="1" applyFont="1" applyBorder="1" applyAlignment="1" applyProtection="1">
      <alignment horizontal="center" vertical="center"/>
      <protection hidden="1"/>
    </xf>
    <xf numFmtId="176" fontId="34" fillId="0" borderId="36" xfId="0" applyNumberFormat="1" applyFont="1" applyBorder="1" applyAlignment="1" applyProtection="1">
      <alignment horizontal="center" vertical="center"/>
      <protection hidden="1"/>
    </xf>
    <xf numFmtId="176" fontId="34" fillId="0" borderId="95" xfId="0" applyNumberFormat="1" applyFont="1" applyBorder="1" applyAlignment="1" applyProtection="1">
      <alignment horizontal="center" vertical="center"/>
      <protection hidden="1"/>
    </xf>
    <xf numFmtId="0" fontId="86" fillId="0" borderId="184" xfId="0" applyFont="1" applyBorder="1" applyAlignment="1" applyProtection="1">
      <alignment horizontal="center" vertical="distributed" textRotation="255" indent="3"/>
      <protection hidden="1"/>
    </xf>
    <xf numFmtId="0" fontId="86" fillId="0" borderId="182" xfId="0" applyFont="1" applyBorder="1" applyAlignment="1" applyProtection="1">
      <alignment horizontal="center" vertical="distributed" textRotation="255" indent="3"/>
      <protection hidden="1"/>
    </xf>
    <xf numFmtId="0" fontId="86" fillId="0" borderId="276" xfId="0" applyFont="1" applyBorder="1" applyAlignment="1" applyProtection="1">
      <alignment horizontal="center" vertical="distributed" textRotation="255" indent="3"/>
      <protection hidden="1"/>
    </xf>
    <xf numFmtId="0" fontId="86" fillId="0" borderId="185" xfId="0" applyFont="1" applyBorder="1" applyAlignment="1" applyProtection="1">
      <alignment horizontal="center" vertical="distributed" textRotation="255" indent="3"/>
      <protection hidden="1"/>
    </xf>
    <xf numFmtId="0" fontId="86" fillId="0" borderId="0" xfId="0" applyFont="1" applyAlignment="1" applyProtection="1">
      <alignment horizontal="center" vertical="distributed" textRotation="255" indent="3"/>
      <protection hidden="1"/>
    </xf>
    <xf numFmtId="0" fontId="86" fillId="0" borderId="31" xfId="0" applyFont="1" applyBorder="1" applyAlignment="1" applyProtection="1">
      <alignment horizontal="center" vertical="distributed" textRotation="255" indent="3"/>
      <protection hidden="1"/>
    </xf>
    <xf numFmtId="0" fontId="83" fillId="0" borderId="0" xfId="0" applyFont="1" applyAlignment="1" applyProtection="1">
      <alignment horizontal="distributed" wrapText="1"/>
      <protection hidden="1"/>
    </xf>
    <xf numFmtId="0" fontId="95" fillId="0" borderId="257" xfId="0" applyFont="1" applyBorder="1" applyAlignment="1" applyProtection="1">
      <alignment horizontal="center" vertical="center"/>
      <protection hidden="1"/>
    </xf>
    <xf numFmtId="0" fontId="95" fillId="0" borderId="259" xfId="0" applyFont="1" applyBorder="1" applyAlignment="1" applyProtection="1">
      <alignment horizontal="center" vertical="center"/>
      <protection hidden="1"/>
    </xf>
    <xf numFmtId="0" fontId="86" fillId="0" borderId="193" xfId="0" applyFont="1" applyBorder="1" applyAlignment="1" applyProtection="1">
      <alignment horizontal="center" vertical="center" textRotation="255"/>
      <protection hidden="1"/>
    </xf>
    <xf numFmtId="0" fontId="76" fillId="0" borderId="217" xfId="0" applyFont="1" applyBorder="1" applyAlignment="1" applyProtection="1">
      <alignment horizontal="center" vertical="center" wrapText="1"/>
      <protection hidden="1"/>
    </xf>
    <xf numFmtId="0" fontId="76" fillId="0" borderId="218" xfId="0" applyFont="1" applyBorder="1" applyAlignment="1" applyProtection="1">
      <alignment horizontal="center" vertical="center" wrapText="1"/>
      <protection hidden="1"/>
    </xf>
    <xf numFmtId="0" fontId="76" fillId="0" borderId="262" xfId="0" applyFont="1" applyBorder="1" applyAlignment="1" applyProtection="1">
      <alignment horizontal="center" vertical="center" wrapText="1"/>
      <protection hidden="1"/>
    </xf>
    <xf numFmtId="0" fontId="76" fillId="0" borderId="185" xfId="0" applyFont="1" applyBorder="1" applyAlignment="1" applyProtection="1">
      <alignment horizontal="center" vertical="center" wrapText="1"/>
      <protection hidden="1"/>
    </xf>
    <xf numFmtId="0" fontId="76" fillId="0" borderId="0" xfId="0" applyFont="1" applyAlignment="1" applyProtection="1">
      <alignment horizontal="center" vertical="center" wrapText="1"/>
      <protection hidden="1"/>
    </xf>
    <xf numFmtId="0" fontId="76" fillId="0" borderId="202" xfId="0" applyFont="1" applyBorder="1" applyAlignment="1" applyProtection="1">
      <alignment horizontal="center" vertical="center" wrapText="1"/>
      <protection hidden="1"/>
    </xf>
    <xf numFmtId="0" fontId="76" fillId="0" borderId="263" xfId="0" applyFont="1" applyBorder="1" applyAlignment="1" applyProtection="1">
      <alignment horizontal="center" vertical="center" wrapText="1"/>
      <protection hidden="1"/>
    </xf>
    <xf numFmtId="0" fontId="76" fillId="0" borderId="264" xfId="0" applyFont="1" applyBorder="1" applyAlignment="1" applyProtection="1">
      <alignment horizontal="center" vertical="center" wrapText="1"/>
      <protection hidden="1"/>
    </xf>
    <xf numFmtId="0" fontId="76" fillId="0" borderId="222" xfId="0" applyFont="1" applyBorder="1" applyAlignment="1" applyProtection="1">
      <alignment horizontal="center" vertical="center" wrapText="1"/>
      <protection hidden="1"/>
    </xf>
    <xf numFmtId="0" fontId="86" fillId="0" borderId="265" xfId="0" applyFont="1" applyBorder="1" applyAlignment="1" applyProtection="1">
      <alignment horizontal="center" vertical="center" textRotation="255"/>
      <protection hidden="1"/>
    </xf>
    <xf numFmtId="0" fontId="86" fillId="0" borderId="187" xfId="0" applyFont="1" applyBorder="1" applyAlignment="1" applyProtection="1">
      <alignment horizontal="center" vertical="center" textRotation="255"/>
      <protection hidden="1"/>
    </xf>
    <xf numFmtId="0" fontId="86" fillId="0" borderId="266" xfId="0" applyFont="1" applyBorder="1" applyAlignment="1" applyProtection="1">
      <alignment horizontal="center" vertical="center" textRotation="255"/>
      <protection hidden="1"/>
    </xf>
    <xf numFmtId="0" fontId="76" fillId="0" borderId="188" xfId="0" applyFont="1" applyBorder="1" applyAlignment="1" applyProtection="1">
      <alignment horizontal="center" vertical="center"/>
      <protection hidden="1"/>
    </xf>
    <xf numFmtId="0" fontId="76" fillId="0" borderId="16" xfId="0" applyFont="1" applyBorder="1" applyAlignment="1" applyProtection="1">
      <alignment horizontal="center" vertical="center"/>
      <protection hidden="1"/>
    </xf>
    <xf numFmtId="0" fontId="93" fillId="0" borderId="0" xfId="0" applyFont="1" applyAlignment="1" applyProtection="1">
      <alignment horizontal="center" vertical="center"/>
      <protection hidden="1"/>
    </xf>
    <xf numFmtId="0" fontId="77" fillId="0" borderId="0" xfId="0" applyFont="1" applyAlignment="1" applyProtection="1">
      <alignment horizontal="center" vertical="center" wrapText="1"/>
      <protection hidden="1"/>
    </xf>
    <xf numFmtId="0" fontId="76" fillId="0" borderId="262" xfId="0" applyFont="1" applyBorder="1" applyAlignment="1" applyProtection="1">
      <alignment horizontal="center" vertical="center"/>
      <protection hidden="1"/>
    </xf>
    <xf numFmtId="0" fontId="76" fillId="0" borderId="202" xfId="0" applyFont="1" applyBorder="1" applyAlignment="1" applyProtection="1">
      <alignment horizontal="center" vertical="center"/>
      <protection hidden="1"/>
    </xf>
    <xf numFmtId="0" fontId="76" fillId="0" borderId="201" xfId="0" applyFont="1" applyBorder="1" applyAlignment="1" applyProtection="1">
      <alignment horizontal="center" vertical="center"/>
      <protection hidden="1"/>
    </xf>
    <xf numFmtId="0" fontId="86" fillId="0" borderId="0" xfId="0" applyFont="1" applyAlignment="1" applyProtection="1">
      <alignment horizontal="center" vertical="center"/>
      <protection hidden="1"/>
    </xf>
    <xf numFmtId="0" fontId="86" fillId="0" borderId="202" xfId="0" applyFont="1" applyBorder="1" applyAlignment="1" applyProtection="1">
      <alignment horizontal="center" vertical="center"/>
      <protection hidden="1"/>
    </xf>
    <xf numFmtId="49" fontId="29" fillId="0" borderId="183" xfId="0" applyNumberFormat="1" applyFont="1" applyBorder="1" applyAlignment="1" applyProtection="1">
      <alignment horizontal="left" vertical="center" shrinkToFit="1"/>
      <protection hidden="1"/>
    </xf>
    <xf numFmtId="0" fontId="29" fillId="0" borderId="183" xfId="0" applyFont="1" applyBorder="1" applyAlignment="1" applyProtection="1">
      <alignment horizontal="left" vertical="center" shrinkToFit="1"/>
      <protection hidden="1"/>
    </xf>
    <xf numFmtId="49" fontId="32" fillId="0" borderId="0" xfId="0" applyNumberFormat="1" applyFont="1" applyAlignment="1" applyProtection="1">
      <alignment horizontal="left" vertical="center" shrinkToFit="1"/>
      <protection hidden="1"/>
    </xf>
    <xf numFmtId="0" fontId="32" fillId="0" borderId="0" xfId="0" applyFont="1" applyAlignment="1" applyProtection="1">
      <alignment horizontal="left" vertical="center" shrinkToFit="1"/>
      <protection hidden="1"/>
    </xf>
    <xf numFmtId="176" fontId="34" fillId="0" borderId="94" xfId="0" applyNumberFormat="1" applyFont="1" applyBorder="1" applyAlignment="1" applyProtection="1">
      <alignment horizontal="right" vertical="center"/>
      <protection hidden="1"/>
    </xf>
    <xf numFmtId="176" fontId="34" fillId="0" borderId="36" xfId="0" applyNumberFormat="1" applyFont="1" applyBorder="1" applyAlignment="1" applyProtection="1">
      <alignment horizontal="right" vertical="center"/>
      <protection hidden="1"/>
    </xf>
    <xf numFmtId="176" fontId="34" fillId="0" borderId="95" xfId="0" applyNumberFormat="1" applyFont="1" applyBorder="1" applyAlignment="1" applyProtection="1">
      <alignment horizontal="right" vertical="center"/>
      <protection hidden="1"/>
    </xf>
    <xf numFmtId="0" fontId="86" fillId="0" borderId="197" xfId="0" applyFont="1" applyBorder="1" applyAlignment="1" applyProtection="1">
      <alignment horizontal="center" vertical="top"/>
      <protection hidden="1"/>
    </xf>
    <xf numFmtId="0" fontId="86" fillId="0" borderId="0" xfId="0" applyFont="1" applyAlignment="1" applyProtection="1">
      <alignment horizontal="center" vertical="top"/>
      <protection hidden="1"/>
    </xf>
    <xf numFmtId="0" fontId="86" fillId="0" borderId="202" xfId="0" applyFont="1" applyBorder="1" applyAlignment="1" applyProtection="1">
      <alignment horizontal="center" vertical="top"/>
      <protection hidden="1"/>
    </xf>
    <xf numFmtId="0" fontId="86" fillId="0" borderId="197" xfId="0" applyFont="1" applyBorder="1" applyAlignment="1" applyProtection="1">
      <alignment horizontal="center" vertical="center"/>
      <protection hidden="1"/>
    </xf>
    <xf numFmtId="0" fontId="86" fillId="0" borderId="195" xfId="0" applyFont="1" applyBorder="1" applyAlignment="1" applyProtection="1">
      <alignment horizontal="center"/>
      <protection hidden="1"/>
    </xf>
    <xf numFmtId="0" fontId="86" fillId="0" borderId="182" xfId="0" applyFont="1" applyBorder="1" applyAlignment="1" applyProtection="1">
      <alignment horizontal="center"/>
      <protection hidden="1"/>
    </xf>
    <xf numFmtId="0" fontId="86" fillId="0" borderId="201" xfId="0" applyFont="1" applyBorder="1" applyAlignment="1" applyProtection="1">
      <alignment horizontal="center"/>
      <protection hidden="1"/>
    </xf>
    <xf numFmtId="0" fontId="86" fillId="0" borderId="198" xfId="0" applyFont="1" applyBorder="1" applyAlignment="1" applyProtection="1">
      <alignment horizontal="center" vertical="top"/>
      <protection hidden="1"/>
    </xf>
    <xf numFmtId="0" fontId="86" fillId="0" borderId="183" xfId="0" applyFont="1" applyBorder="1" applyAlignment="1" applyProtection="1">
      <alignment horizontal="center" vertical="top"/>
      <protection hidden="1"/>
    </xf>
    <xf numFmtId="0" fontId="86" fillId="0" borderId="203" xfId="0" applyFont="1" applyBorder="1" applyAlignment="1" applyProtection="1">
      <alignment horizontal="center" vertical="top"/>
      <protection hidden="1"/>
    </xf>
    <xf numFmtId="49" fontId="32" fillId="0" borderId="182" xfId="0" applyNumberFormat="1" applyFont="1" applyBorder="1" applyAlignment="1" applyProtection="1">
      <alignment horizontal="left" vertical="center" shrinkToFit="1"/>
      <protection hidden="1"/>
    </xf>
    <xf numFmtId="0" fontId="32" fillId="0" borderId="182" xfId="0" applyFont="1" applyBorder="1" applyAlignment="1" applyProtection="1">
      <alignment horizontal="left" vertical="center" shrinkToFit="1"/>
      <protection hidden="1"/>
    </xf>
    <xf numFmtId="0" fontId="32" fillId="0" borderId="183" xfId="0" applyFont="1" applyBorder="1" applyAlignment="1" applyProtection="1">
      <alignment horizontal="left" vertical="center" shrinkToFit="1"/>
      <protection hidden="1"/>
    </xf>
    <xf numFmtId="0" fontId="76" fillId="0" borderId="269" xfId="0" applyFont="1" applyBorder="1" applyAlignment="1" applyProtection="1">
      <alignment horizontal="center" vertical="distributed" textRotation="255" indent="2"/>
      <protection hidden="1"/>
    </xf>
    <xf numFmtId="0" fontId="76" fillId="0" borderId="270" xfId="0" applyFont="1" applyBorder="1" applyAlignment="1" applyProtection="1">
      <alignment horizontal="center" vertical="distributed" textRotation="255" indent="2"/>
      <protection hidden="1"/>
    </xf>
    <xf numFmtId="0" fontId="76" fillId="0" borderId="271" xfId="0" applyFont="1" applyBorder="1" applyAlignment="1" applyProtection="1">
      <alignment horizontal="center" vertical="distributed" textRotation="255" indent="2"/>
      <protection hidden="1"/>
    </xf>
    <xf numFmtId="0" fontId="76" fillId="0" borderId="272" xfId="0" applyFont="1" applyBorder="1" applyAlignment="1" applyProtection="1">
      <alignment horizontal="center" vertical="distributed" textRotation="255" indent="2"/>
      <protection hidden="1"/>
    </xf>
    <xf numFmtId="0" fontId="76" fillId="0" borderId="188" xfId="0" applyFont="1" applyBorder="1" applyAlignment="1" applyProtection="1">
      <alignment horizontal="center" vertical="distributed" textRotation="255" indent="2"/>
      <protection hidden="1"/>
    </xf>
    <xf numFmtId="0" fontId="76" fillId="0" borderId="201" xfId="0" applyFont="1" applyBorder="1" applyAlignment="1" applyProtection="1">
      <alignment horizontal="center" vertical="distributed" textRotation="255" indent="2"/>
      <protection hidden="1"/>
    </xf>
    <xf numFmtId="0" fontId="96" fillId="0" borderId="217" xfId="0" applyFont="1" applyBorder="1" applyAlignment="1" applyProtection="1">
      <alignment horizontal="center" vertical="center" wrapText="1"/>
      <protection hidden="1"/>
    </xf>
    <xf numFmtId="0" fontId="96" fillId="0" borderId="218" xfId="0" applyFont="1" applyBorder="1" applyAlignment="1" applyProtection="1">
      <alignment horizontal="center" vertical="center" wrapText="1"/>
      <protection hidden="1"/>
    </xf>
    <xf numFmtId="0" fontId="96" fillId="0" borderId="219" xfId="0" applyFont="1" applyBorder="1" applyAlignment="1" applyProtection="1">
      <alignment horizontal="center" vertical="center" wrapText="1"/>
      <protection hidden="1"/>
    </xf>
    <xf numFmtId="0" fontId="96" fillId="0" borderId="185" xfId="0" applyFont="1" applyBorder="1" applyAlignment="1" applyProtection="1">
      <alignment horizontal="center" vertical="center" wrapText="1"/>
      <protection hidden="1"/>
    </xf>
    <xf numFmtId="0" fontId="96" fillId="0" borderId="0" xfId="0" applyFont="1" applyAlignment="1" applyProtection="1">
      <alignment horizontal="center" vertical="center" wrapText="1"/>
      <protection hidden="1"/>
    </xf>
    <xf numFmtId="0" fontId="96" fillId="0" borderId="178" xfId="0" applyFont="1" applyBorder="1" applyAlignment="1" applyProtection="1">
      <alignment horizontal="center" vertical="center" wrapText="1"/>
      <protection hidden="1"/>
    </xf>
    <xf numFmtId="0" fontId="96" fillId="0" borderId="263" xfId="0" applyFont="1" applyBorder="1" applyAlignment="1" applyProtection="1">
      <alignment horizontal="center" vertical="center" wrapText="1"/>
      <protection hidden="1"/>
    </xf>
    <xf numFmtId="0" fontId="96" fillId="0" borderId="264" xfId="0" applyFont="1" applyBorder="1" applyAlignment="1" applyProtection="1">
      <alignment horizontal="center" vertical="center" wrapText="1"/>
      <protection hidden="1"/>
    </xf>
    <xf numFmtId="0" fontId="96" fillId="0" borderId="275" xfId="0" applyFont="1" applyBorder="1" applyAlignment="1" applyProtection="1">
      <alignment horizontal="center" vertical="center" wrapText="1"/>
      <protection hidden="1"/>
    </xf>
    <xf numFmtId="0" fontId="40" fillId="0" borderId="195" xfId="0" applyFont="1" applyBorder="1" applyAlignment="1" applyProtection="1">
      <alignment horizontal="center" vertical="center"/>
      <protection hidden="1"/>
    </xf>
    <xf numFmtId="0" fontId="40" fillId="0" borderId="197" xfId="0" applyFont="1" applyBorder="1" applyAlignment="1" applyProtection="1">
      <alignment horizontal="center" vertical="center"/>
      <protection hidden="1"/>
    </xf>
    <xf numFmtId="0" fontId="40" fillId="0" borderId="182" xfId="0" applyFont="1" applyBorder="1" applyAlignment="1" applyProtection="1">
      <alignment horizontal="center" vertical="center"/>
      <protection hidden="1"/>
    </xf>
    <xf numFmtId="0" fontId="86" fillId="0" borderId="182" xfId="0" applyFont="1" applyBorder="1" applyAlignment="1" applyProtection="1">
      <alignment horizontal="center" vertical="center" wrapText="1"/>
      <protection hidden="1"/>
    </xf>
    <xf numFmtId="0" fontId="86" fillId="0" borderId="182" xfId="0" applyFont="1" applyBorder="1" applyAlignment="1" applyProtection="1">
      <alignment horizontal="center" vertical="center"/>
      <protection hidden="1"/>
    </xf>
    <xf numFmtId="0" fontId="86" fillId="0" borderId="201" xfId="0" applyFont="1" applyBorder="1" applyAlignment="1" applyProtection="1">
      <alignment horizontal="center" vertical="center"/>
      <protection hidden="1"/>
    </xf>
    <xf numFmtId="0" fontId="86" fillId="0" borderId="183" xfId="0" applyFont="1" applyBorder="1" applyAlignment="1" applyProtection="1">
      <alignment horizontal="center" vertical="center"/>
      <protection hidden="1"/>
    </xf>
    <xf numFmtId="0" fontId="86" fillId="0" borderId="203" xfId="0" applyFont="1" applyBorder="1" applyAlignment="1" applyProtection="1">
      <alignment horizontal="center" vertical="center"/>
      <protection hidden="1"/>
    </xf>
    <xf numFmtId="0" fontId="86" fillId="0" borderId="197" xfId="0" applyFont="1" applyBorder="1" applyAlignment="1" applyProtection="1">
      <alignment horizontal="center"/>
      <protection hidden="1"/>
    </xf>
    <xf numFmtId="0" fontId="86" fillId="0" borderId="0" xfId="0" applyFont="1" applyAlignment="1" applyProtection="1">
      <alignment horizontal="center"/>
      <protection hidden="1"/>
    </xf>
    <xf numFmtId="0" fontId="86" fillId="0" borderId="202" xfId="0" applyFont="1" applyBorder="1" applyAlignment="1" applyProtection="1">
      <alignment horizontal="center"/>
      <protection hidden="1"/>
    </xf>
    <xf numFmtId="0" fontId="84" fillId="0" borderId="0" xfId="0" applyFont="1" applyAlignment="1" applyProtection="1">
      <alignment horizontal="left" vertical="center"/>
      <protection hidden="1"/>
    </xf>
    <xf numFmtId="0" fontId="76" fillId="0" borderId="197" xfId="0" applyFont="1" applyBorder="1" applyAlignment="1" applyProtection="1">
      <alignment horizontal="center" vertical="center"/>
      <protection hidden="1"/>
    </xf>
    <xf numFmtId="0" fontId="84" fillId="0" borderId="0" xfId="0" applyFont="1" applyAlignment="1" applyProtection="1">
      <alignment horizontal="center" vertical="center"/>
      <protection hidden="1"/>
    </xf>
    <xf numFmtId="0" fontId="77" fillId="0" borderId="197" xfId="0" applyFont="1" applyBorder="1" applyAlignment="1" applyProtection="1">
      <alignment horizontal="center" vertical="center"/>
      <protection hidden="1"/>
    </xf>
    <xf numFmtId="0" fontId="77" fillId="0" borderId="0" xfId="0" applyFont="1" applyAlignment="1" applyProtection="1">
      <alignment horizontal="center" vertical="center"/>
      <protection hidden="1"/>
    </xf>
    <xf numFmtId="0" fontId="77" fillId="0" borderId="202" xfId="0" applyFont="1" applyBorder="1" applyAlignment="1" applyProtection="1">
      <alignment horizontal="center" vertical="center"/>
      <protection hidden="1"/>
    </xf>
    <xf numFmtId="0" fontId="86" fillId="0" borderId="177" xfId="0" applyFont="1" applyBorder="1" applyAlignment="1" applyProtection="1">
      <alignment horizontal="center" vertical="center"/>
      <protection hidden="1"/>
    </xf>
    <xf numFmtId="0" fontId="77" fillId="0" borderId="260" xfId="0" applyFont="1" applyBorder="1" applyAlignment="1" applyProtection="1">
      <alignment horizontal="right"/>
      <protection hidden="1"/>
    </xf>
    <xf numFmtId="0" fontId="77" fillId="0" borderId="261" xfId="0" applyFont="1" applyBorder="1" applyAlignment="1" applyProtection="1">
      <alignment horizontal="right"/>
      <protection hidden="1"/>
    </xf>
    <xf numFmtId="49" fontId="20" fillId="0" borderId="0" xfId="0" applyNumberFormat="1" applyFont="1" applyAlignment="1" applyProtection="1">
      <alignment horizontal="left" vertical="center" shrinkToFit="1"/>
      <protection hidden="1"/>
    </xf>
    <xf numFmtId="49" fontId="29" fillId="0" borderId="182" xfId="0" applyNumberFormat="1" applyFont="1" applyBorder="1" applyAlignment="1" applyProtection="1">
      <alignment horizontal="left" vertical="center" shrinkToFit="1"/>
      <protection hidden="1"/>
    </xf>
    <xf numFmtId="0" fontId="77" fillId="0" borderId="218" xfId="0" applyFont="1" applyBorder="1" applyAlignment="1" applyProtection="1">
      <alignment horizontal="distributed" vertical="center" wrapText="1"/>
      <protection hidden="1"/>
    </xf>
    <xf numFmtId="0" fontId="76" fillId="0" borderId="183" xfId="0" applyFont="1" applyBorder="1" applyAlignment="1" applyProtection="1">
      <alignment horizontal="center" vertical="center"/>
      <protection hidden="1"/>
    </xf>
    <xf numFmtId="0" fontId="34" fillId="0" borderId="94" xfId="0" applyFont="1" applyBorder="1" applyAlignment="1" applyProtection="1">
      <alignment horizontal="right" vertical="center"/>
      <protection hidden="1"/>
    </xf>
    <xf numFmtId="0" fontId="34" fillId="0" borderId="36" xfId="0" applyFont="1" applyBorder="1" applyAlignment="1" applyProtection="1">
      <alignment horizontal="right" vertical="center"/>
      <protection hidden="1"/>
    </xf>
    <xf numFmtId="0" fontId="34" fillId="0" borderId="95" xfId="0" applyFont="1" applyBorder="1" applyAlignment="1" applyProtection="1">
      <alignment horizontal="right" vertical="center"/>
      <protection hidden="1"/>
    </xf>
    <xf numFmtId="0" fontId="76" fillId="0" borderId="0" xfId="0" applyFont="1" applyAlignment="1" applyProtection="1">
      <alignment horizontal="distributed"/>
      <protection hidden="1"/>
    </xf>
    <xf numFmtId="0" fontId="77" fillId="0" borderId="182" xfId="0" applyFont="1" applyBorder="1" applyAlignment="1" applyProtection="1">
      <alignment horizontal="center" vertical="center"/>
      <protection hidden="1"/>
    </xf>
    <xf numFmtId="0" fontId="95" fillId="0" borderId="273" xfId="0" applyFont="1" applyBorder="1" applyAlignment="1" applyProtection="1">
      <alignment horizontal="center" vertical="center"/>
      <protection hidden="1"/>
    </xf>
    <xf numFmtId="0" fontId="95" fillId="0" borderId="274" xfId="0" applyFont="1" applyBorder="1" applyAlignment="1" applyProtection="1">
      <alignment horizontal="center" vertical="center"/>
      <protection hidden="1"/>
    </xf>
    <xf numFmtId="0" fontId="76" fillId="0" borderId="197" xfId="0" applyFont="1" applyBorder="1" applyAlignment="1" applyProtection="1">
      <alignment horizontal="center" vertical="center" wrapText="1"/>
      <protection hidden="1"/>
    </xf>
    <xf numFmtId="0" fontId="34" fillId="0" borderId="98" xfId="0" applyFont="1" applyBorder="1" applyAlignment="1" applyProtection="1">
      <alignment horizontal="center" vertical="center"/>
      <protection hidden="1"/>
    </xf>
    <xf numFmtId="0" fontId="34" fillId="0" borderId="99" xfId="0" applyFont="1" applyBorder="1" applyAlignment="1" applyProtection="1">
      <alignment horizontal="center" vertical="center"/>
      <protection hidden="1"/>
    </xf>
    <xf numFmtId="0" fontId="34" fillId="0" borderId="100" xfId="0" applyFont="1" applyBorder="1" applyAlignment="1" applyProtection="1">
      <alignment horizontal="center" vertical="center"/>
      <protection hidden="1"/>
    </xf>
    <xf numFmtId="0" fontId="34" fillId="0" borderId="101" xfId="0" applyFont="1" applyBorder="1" applyAlignment="1" applyProtection="1">
      <alignment horizontal="center" vertical="center"/>
      <protection hidden="1"/>
    </xf>
    <xf numFmtId="0" fontId="34" fillId="0" borderId="102" xfId="0" applyFont="1" applyBorder="1" applyAlignment="1" applyProtection="1">
      <alignment horizontal="center" vertical="center"/>
      <protection hidden="1"/>
    </xf>
    <xf numFmtId="0" fontId="34" fillId="0" borderId="103" xfId="0" applyFont="1" applyBorder="1" applyAlignment="1" applyProtection="1">
      <alignment horizontal="center" vertical="center"/>
      <protection hidden="1"/>
    </xf>
    <xf numFmtId="0" fontId="76" fillId="0" borderId="197" xfId="0" applyFont="1" applyBorder="1" applyAlignment="1" applyProtection="1">
      <alignment horizontal="center" vertical="top"/>
      <protection hidden="1"/>
    </xf>
    <xf numFmtId="0" fontId="76" fillId="0" borderId="0" xfId="0" applyFont="1" applyAlignment="1" applyProtection="1">
      <alignment horizontal="center" vertical="top"/>
      <protection hidden="1"/>
    </xf>
    <xf numFmtId="0" fontId="76" fillId="0" borderId="202" xfId="0" applyFont="1" applyBorder="1" applyAlignment="1" applyProtection="1">
      <alignment horizontal="center" vertical="top"/>
      <protection hidden="1"/>
    </xf>
    <xf numFmtId="0" fontId="76" fillId="0" borderId="179" xfId="0" applyFont="1" applyBorder="1" applyAlignment="1" applyProtection="1">
      <alignment horizontal="distributed" vertical="center"/>
      <protection hidden="1"/>
    </xf>
    <xf numFmtId="0" fontId="95" fillId="0" borderId="277" xfId="0" applyFont="1" applyBorder="1" applyAlignment="1" applyProtection="1">
      <alignment horizontal="center" vertical="center"/>
      <protection hidden="1"/>
    </xf>
    <xf numFmtId="0" fontId="95" fillId="0" borderId="278" xfId="0" applyFont="1" applyBorder="1" applyAlignment="1" applyProtection="1">
      <alignment horizontal="center" vertical="center"/>
      <protection hidden="1"/>
    </xf>
    <xf numFmtId="0" fontId="95" fillId="0" borderId="279" xfId="0" applyFont="1" applyBorder="1" applyAlignment="1" applyProtection="1">
      <alignment horizontal="center" vertical="center"/>
      <protection hidden="1"/>
    </xf>
    <xf numFmtId="0" fontId="77" fillId="0" borderId="184" xfId="0" applyFont="1" applyBorder="1" applyAlignment="1" applyProtection="1">
      <alignment horizontal="center" vertical="center"/>
      <protection hidden="1"/>
    </xf>
    <xf numFmtId="0" fontId="77" fillId="0" borderId="201" xfId="0" applyFont="1" applyBorder="1" applyAlignment="1" applyProtection="1">
      <alignment horizontal="center" vertical="center"/>
      <protection hidden="1"/>
    </xf>
    <xf numFmtId="0" fontId="77" fillId="0" borderId="185" xfId="0" applyFont="1" applyBorder="1" applyAlignment="1" applyProtection="1">
      <alignment horizontal="center" vertical="center"/>
      <protection hidden="1"/>
    </xf>
    <xf numFmtId="0" fontId="77" fillId="0" borderId="280" xfId="0" applyFont="1" applyBorder="1" applyAlignment="1" applyProtection="1">
      <alignment horizontal="center" vertical="center"/>
      <protection hidden="1"/>
    </xf>
    <xf numFmtId="0" fontId="77" fillId="0" borderId="203" xfId="0" applyFont="1" applyBorder="1" applyAlignment="1" applyProtection="1">
      <alignment horizontal="center" vertical="center"/>
      <protection hidden="1"/>
    </xf>
    <xf numFmtId="0" fontId="77" fillId="0" borderId="176" xfId="0" applyFont="1" applyBorder="1" applyAlignment="1" applyProtection="1">
      <alignment horizontal="center" vertical="center"/>
      <protection hidden="1"/>
    </xf>
    <xf numFmtId="0" fontId="77" fillId="0" borderId="28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77" fillId="0" borderId="195" xfId="0" applyFont="1" applyBorder="1" applyAlignment="1" applyProtection="1">
      <alignment horizontal="center" vertical="center"/>
      <protection hidden="1"/>
    </xf>
    <xf numFmtId="0" fontId="77" fillId="0" borderId="198" xfId="0" applyFont="1" applyBorder="1" applyAlignment="1" applyProtection="1">
      <alignment horizontal="center" vertical="center"/>
      <protection hidden="1"/>
    </xf>
    <xf numFmtId="0" fontId="77" fillId="0" borderId="181" xfId="0" applyFont="1" applyBorder="1" applyAlignment="1" applyProtection="1">
      <alignment horizontal="center" vertical="center"/>
      <protection hidden="1"/>
    </xf>
    <xf numFmtId="0" fontId="97" fillId="0" borderId="0" xfId="0" applyFont="1" applyAlignment="1" applyProtection="1">
      <alignment horizontal="left" vertical="center"/>
      <protection hidden="1"/>
    </xf>
    <xf numFmtId="0" fontId="95" fillId="0" borderId="176" xfId="0" applyFont="1" applyBorder="1" applyAlignment="1" applyProtection="1">
      <alignment horizontal="center" vertical="center"/>
      <protection hidden="1"/>
    </xf>
    <xf numFmtId="0" fontId="95" fillId="0" borderId="281" xfId="0" applyFont="1" applyBorder="1" applyAlignment="1" applyProtection="1">
      <alignment horizontal="center" vertical="center"/>
      <protection hidden="1"/>
    </xf>
    <xf numFmtId="0" fontId="95" fillId="0" borderId="185" xfId="0" applyFont="1" applyBorder="1" applyAlignment="1" applyProtection="1">
      <alignment horizontal="center" vertical="center"/>
      <protection hidden="1"/>
    </xf>
    <xf numFmtId="0" fontId="95" fillId="0" borderId="202" xfId="0" applyFont="1" applyBorder="1" applyAlignment="1" applyProtection="1">
      <alignment horizontal="center" vertical="center"/>
      <protection hidden="1"/>
    </xf>
    <xf numFmtId="0" fontId="95" fillId="0" borderId="191" xfId="0" applyFont="1" applyBorder="1" applyAlignment="1" applyProtection="1">
      <alignment horizontal="center" vertical="center"/>
      <protection hidden="1"/>
    </xf>
    <xf numFmtId="0" fontId="95" fillId="0" borderId="282" xfId="0" applyFont="1" applyBorder="1" applyAlignment="1" applyProtection="1">
      <alignment horizontal="center" vertical="center"/>
      <protection hidden="1"/>
    </xf>
    <xf numFmtId="0" fontId="97" fillId="0" borderId="0" xfId="0" applyFont="1" applyAlignment="1" applyProtection="1">
      <alignment horizontal="left" vertical="top"/>
      <protection hidden="1"/>
    </xf>
    <xf numFmtId="0" fontId="97" fillId="0" borderId="0" xfId="0" applyFont="1" applyAlignment="1" applyProtection="1">
      <alignment horizontal="left" vertical="center" wrapText="1"/>
      <protection hidden="1"/>
    </xf>
    <xf numFmtId="0" fontId="98" fillId="0" borderId="0" xfId="0" applyFont="1" applyAlignment="1" applyProtection="1">
      <alignment horizontal="center" vertical="top" textRotation="255"/>
      <protection hidden="1"/>
    </xf>
    <xf numFmtId="176" fontId="34" fillId="0" borderId="98" xfId="0" applyNumberFormat="1" applyFont="1" applyBorder="1" applyAlignment="1" applyProtection="1">
      <alignment horizontal="right" vertical="center"/>
      <protection hidden="1"/>
    </xf>
    <xf numFmtId="176" fontId="34" fillId="0" borderId="104" xfId="0" applyNumberFormat="1" applyFont="1" applyBorder="1" applyAlignment="1" applyProtection="1">
      <alignment horizontal="right" vertical="center"/>
      <protection hidden="1"/>
    </xf>
    <xf numFmtId="176" fontId="34" fillId="0" borderId="99" xfId="0" applyNumberFormat="1" applyFont="1" applyBorder="1" applyAlignment="1" applyProtection="1">
      <alignment horizontal="right" vertical="center"/>
      <protection hidden="1"/>
    </xf>
    <xf numFmtId="176" fontId="34" fillId="0" borderId="100" xfId="0" applyNumberFormat="1" applyFont="1" applyBorder="1" applyAlignment="1" applyProtection="1">
      <alignment horizontal="right" vertical="center"/>
      <protection hidden="1"/>
    </xf>
    <xf numFmtId="176" fontId="34" fillId="0" borderId="0" xfId="0" applyNumberFormat="1" applyFont="1" applyAlignment="1" applyProtection="1">
      <alignment horizontal="right" vertical="center"/>
      <protection hidden="1"/>
    </xf>
    <xf numFmtId="176" fontId="34" fillId="0" borderId="101" xfId="0" applyNumberFormat="1" applyFont="1" applyBorder="1" applyAlignment="1" applyProtection="1">
      <alignment horizontal="right" vertical="center"/>
      <protection hidden="1"/>
    </xf>
    <xf numFmtId="176" fontId="34" fillId="0" borderId="102" xfId="0" applyNumberFormat="1" applyFont="1" applyBorder="1" applyAlignment="1" applyProtection="1">
      <alignment horizontal="right" vertical="center"/>
      <protection hidden="1"/>
    </xf>
    <xf numFmtId="176" fontId="34" fillId="0" borderId="105" xfId="0" applyNumberFormat="1" applyFont="1" applyBorder="1" applyAlignment="1" applyProtection="1">
      <alignment horizontal="right" vertical="center"/>
      <protection hidden="1"/>
    </xf>
    <xf numFmtId="176" fontId="34" fillId="0" borderId="103" xfId="0" applyNumberFormat="1" applyFont="1" applyBorder="1" applyAlignment="1" applyProtection="1">
      <alignment horizontal="right" vertical="center"/>
      <protection hidden="1"/>
    </xf>
    <xf numFmtId="0" fontId="77" fillId="0" borderId="283" xfId="0" applyFont="1" applyBorder="1" applyAlignment="1" applyProtection="1">
      <alignment horizontal="center" vertical="center"/>
      <protection hidden="1"/>
    </xf>
    <xf numFmtId="0" fontId="77" fillId="0" borderId="282" xfId="0" applyFont="1" applyBorder="1" applyAlignment="1" applyProtection="1">
      <alignment horizontal="center" vertical="center"/>
      <protection hidden="1"/>
    </xf>
    <xf numFmtId="176" fontId="34" fillId="0" borderId="96" xfId="0" applyNumberFormat="1" applyFont="1" applyBorder="1" applyAlignment="1" applyProtection="1">
      <alignment horizontal="right" vertical="center"/>
      <protection hidden="1"/>
    </xf>
    <xf numFmtId="176" fontId="34" fillId="0" borderId="106" xfId="0" applyNumberFormat="1" applyFont="1" applyBorder="1" applyAlignment="1" applyProtection="1">
      <alignment horizontal="right" vertical="center"/>
      <protection hidden="1"/>
    </xf>
    <xf numFmtId="176" fontId="34" fillId="0" borderId="97" xfId="0" applyNumberFormat="1" applyFont="1" applyBorder="1" applyAlignment="1" applyProtection="1">
      <alignment horizontal="right" vertical="center"/>
      <protection hidden="1"/>
    </xf>
    <xf numFmtId="0" fontId="40" fillId="0" borderId="181" xfId="0" applyFont="1" applyBorder="1" applyAlignment="1" applyProtection="1">
      <alignment horizontal="center" vertical="center"/>
      <protection hidden="1"/>
    </xf>
    <xf numFmtId="0" fontId="40" fillId="0" borderId="177" xfId="0" applyFont="1" applyBorder="1" applyAlignment="1" applyProtection="1">
      <alignment horizontal="center" vertical="center"/>
      <protection hidden="1"/>
    </xf>
    <xf numFmtId="0" fontId="40" fillId="0" borderId="281" xfId="0" applyFont="1" applyBorder="1" applyAlignment="1" applyProtection="1">
      <alignment horizontal="center" vertical="center"/>
      <protection hidden="1"/>
    </xf>
    <xf numFmtId="0" fontId="40" fillId="0" borderId="283" xfId="0" applyFont="1" applyBorder="1" applyAlignment="1" applyProtection="1">
      <alignment horizontal="center" vertical="center"/>
      <protection hidden="1"/>
    </xf>
    <xf numFmtId="0" fontId="40" fillId="0" borderId="179" xfId="0" applyFont="1" applyBorder="1" applyAlignment="1" applyProtection="1">
      <alignment horizontal="center" vertical="center"/>
      <protection hidden="1"/>
    </xf>
    <xf numFmtId="0" fontId="40" fillId="0" borderId="282" xfId="0" applyFont="1" applyBorder="1" applyAlignment="1" applyProtection="1">
      <alignment horizontal="center" vertical="center"/>
      <protection hidden="1"/>
    </xf>
    <xf numFmtId="0" fontId="95" fillId="0" borderId="195" xfId="0" applyFont="1" applyBorder="1" applyAlignment="1" applyProtection="1">
      <alignment horizontal="center" vertical="center"/>
      <protection hidden="1"/>
    </xf>
    <xf numFmtId="0" fontId="95" fillId="0" borderId="201" xfId="0" applyFont="1" applyBorder="1" applyAlignment="1" applyProtection="1">
      <alignment horizontal="center" vertical="center"/>
      <protection hidden="1"/>
    </xf>
    <xf numFmtId="0" fontId="95" fillId="0" borderId="197" xfId="0" applyFont="1" applyBorder="1" applyAlignment="1" applyProtection="1">
      <alignment horizontal="center" vertical="center"/>
      <protection hidden="1"/>
    </xf>
    <xf numFmtId="0" fontId="95" fillId="0" borderId="198" xfId="0" applyFont="1" applyBorder="1" applyAlignment="1" applyProtection="1">
      <alignment horizontal="center" vertical="center"/>
      <protection hidden="1"/>
    </xf>
    <xf numFmtId="0" fontId="95" fillId="0" borderId="203" xfId="0" applyFont="1" applyBorder="1" applyAlignment="1" applyProtection="1">
      <alignment horizontal="center" vertical="center"/>
      <protection hidden="1"/>
    </xf>
    <xf numFmtId="0" fontId="34" fillId="0" borderId="98" xfId="0" applyFont="1" applyBorder="1" applyAlignment="1" applyProtection="1">
      <alignment horizontal="right" vertical="center"/>
      <protection hidden="1"/>
    </xf>
    <xf numFmtId="0" fontId="34" fillId="0" borderId="104" xfId="0" applyFont="1" applyBorder="1" applyAlignment="1" applyProtection="1">
      <alignment horizontal="right" vertical="center"/>
      <protection hidden="1"/>
    </xf>
    <xf numFmtId="0" fontId="34" fillId="0" borderId="99" xfId="0" applyFont="1" applyBorder="1" applyAlignment="1" applyProtection="1">
      <alignment horizontal="right" vertical="center"/>
      <protection hidden="1"/>
    </xf>
    <xf numFmtId="0" fontId="34" fillId="0" borderId="100" xfId="0" applyFont="1" applyBorder="1" applyAlignment="1" applyProtection="1">
      <alignment horizontal="right" vertical="center"/>
      <protection hidden="1"/>
    </xf>
    <xf numFmtId="0" fontId="34" fillId="0" borderId="0" xfId="0" applyFont="1" applyAlignment="1" applyProtection="1">
      <alignment horizontal="right" vertical="center"/>
      <protection hidden="1"/>
    </xf>
    <xf numFmtId="0" fontId="34" fillId="0" borderId="101" xfId="0" applyFont="1" applyBorder="1" applyAlignment="1" applyProtection="1">
      <alignment horizontal="right" vertical="center"/>
      <protection hidden="1"/>
    </xf>
    <xf numFmtId="0" fontId="34" fillId="0" borderId="102" xfId="0" applyFont="1" applyBorder="1" applyAlignment="1" applyProtection="1">
      <alignment horizontal="right" vertical="center"/>
      <protection hidden="1"/>
    </xf>
    <xf numFmtId="0" fontId="34" fillId="0" borderId="105" xfId="0" applyFont="1" applyBorder="1" applyAlignment="1" applyProtection="1">
      <alignment horizontal="right" vertical="center"/>
      <protection hidden="1"/>
    </xf>
    <xf numFmtId="0" fontId="34" fillId="0" borderId="103" xfId="0" applyFont="1" applyBorder="1" applyAlignment="1" applyProtection="1">
      <alignment horizontal="right" vertical="center"/>
      <protection hidden="1"/>
    </xf>
    <xf numFmtId="0" fontId="40" fillId="4" borderId="177" xfId="0" applyFont="1" applyFill="1" applyBorder="1" applyAlignment="1" applyProtection="1">
      <alignment horizontal="center" vertical="center"/>
      <protection hidden="1"/>
    </xf>
    <xf numFmtId="0" fontId="40" fillId="4" borderId="200" xfId="0" applyFont="1" applyFill="1" applyBorder="1" applyAlignment="1" applyProtection="1">
      <alignment horizontal="center" vertical="center"/>
      <protection hidden="1"/>
    </xf>
    <xf numFmtId="0" fontId="40" fillId="4" borderId="0" xfId="0" applyFont="1" applyFill="1" applyAlignment="1" applyProtection="1">
      <alignment horizontal="center" vertical="center"/>
      <protection hidden="1"/>
    </xf>
    <xf numFmtId="0" fontId="40" fillId="4" borderId="178" xfId="0" applyFont="1" applyFill="1" applyBorder="1" applyAlignment="1" applyProtection="1">
      <alignment horizontal="center" vertical="center"/>
      <protection hidden="1"/>
    </xf>
    <xf numFmtId="0" fontId="86" fillId="0" borderId="177" xfId="0" applyFont="1" applyBorder="1" applyAlignment="1" applyProtection="1">
      <alignment horizontal="distributed" vertical="center"/>
      <protection hidden="1"/>
    </xf>
    <xf numFmtId="49" fontId="32" fillId="0" borderId="0" xfId="0" applyNumberFormat="1" applyFont="1" applyAlignment="1" applyProtection="1">
      <alignment horizontal="center"/>
      <protection hidden="1"/>
    </xf>
    <xf numFmtId="0" fontId="76" fillId="0" borderId="0" xfId="0" applyFont="1" applyAlignment="1" applyProtection="1">
      <alignment horizontal="distributed" vertical="top"/>
      <protection hidden="1"/>
    </xf>
    <xf numFmtId="0" fontId="99" fillId="0" borderId="0" xfId="0" applyFont="1" applyAlignment="1" applyProtection="1">
      <alignment horizontal="center" vertical="center"/>
      <protection hidden="1"/>
    </xf>
    <xf numFmtId="0" fontId="99" fillId="0" borderId="0" xfId="0" applyFont="1" applyAlignment="1" applyProtection="1">
      <alignment horizontal="left" vertical="center"/>
      <protection hidden="1"/>
    </xf>
    <xf numFmtId="0" fontId="76" fillId="0" borderId="195" xfId="0" applyFont="1" applyBorder="1" applyAlignment="1" applyProtection="1">
      <alignment horizontal="center" vertical="center" wrapText="1"/>
      <protection hidden="1"/>
    </xf>
    <xf numFmtId="0" fontId="76" fillId="0" borderId="182" xfId="0" applyFont="1" applyBorder="1" applyAlignment="1" applyProtection="1">
      <alignment horizontal="center" vertical="center" wrapText="1"/>
      <protection hidden="1"/>
    </xf>
    <xf numFmtId="0" fontId="76" fillId="0" borderId="201" xfId="0" applyFont="1" applyBorder="1" applyAlignment="1" applyProtection="1">
      <alignment horizontal="center" vertical="center" wrapText="1"/>
      <protection hidden="1"/>
    </xf>
    <xf numFmtId="0" fontId="76" fillId="0" borderId="198" xfId="0" applyFont="1" applyBorder="1" applyAlignment="1" applyProtection="1">
      <alignment horizontal="center" vertical="center" wrapText="1"/>
      <protection hidden="1"/>
    </xf>
    <xf numFmtId="0" fontId="76" fillId="0" borderId="183" xfId="0" applyFont="1" applyBorder="1" applyAlignment="1" applyProtection="1">
      <alignment horizontal="center" vertical="center" wrapText="1"/>
      <protection hidden="1"/>
    </xf>
    <xf numFmtId="0" fontId="76" fillId="0" borderId="203" xfId="0" applyFont="1" applyBorder="1" applyAlignment="1" applyProtection="1">
      <alignment horizontal="center" vertical="center" wrapText="1"/>
      <protection hidden="1"/>
    </xf>
    <xf numFmtId="0" fontId="76" fillId="0" borderId="72" xfId="0" applyFont="1" applyBorder="1" applyAlignment="1" applyProtection="1">
      <alignment horizontal="distributed" vertical="center"/>
      <protection hidden="1"/>
    </xf>
    <xf numFmtId="0" fontId="76" fillId="0" borderId="255" xfId="0" applyFont="1" applyBorder="1" applyAlignment="1" applyProtection="1">
      <alignment horizontal="center" vertical="center"/>
      <protection hidden="1"/>
    </xf>
    <xf numFmtId="0" fontId="76" fillId="0" borderId="284" xfId="0" applyFont="1" applyBorder="1" applyAlignment="1" applyProtection="1">
      <alignment horizontal="center" vertical="center"/>
      <protection hidden="1"/>
    </xf>
    <xf numFmtId="0" fontId="40" fillId="0" borderId="176" xfId="0" applyFont="1" applyBorder="1" applyAlignment="1" applyProtection="1">
      <alignment horizontal="center" vertical="center" wrapText="1"/>
      <protection hidden="1"/>
    </xf>
    <xf numFmtId="0" fontId="40" fillId="0" borderId="200" xfId="0" applyFont="1" applyBorder="1" applyAlignment="1" applyProtection="1">
      <alignment horizontal="center" vertical="center"/>
      <protection hidden="1"/>
    </xf>
    <xf numFmtId="0" fontId="40" fillId="0" borderId="185" xfId="0" applyFont="1" applyBorder="1" applyAlignment="1" applyProtection="1">
      <alignment horizontal="center" vertical="center"/>
      <protection hidden="1"/>
    </xf>
    <xf numFmtId="0" fontId="40" fillId="0" borderId="178" xfId="0" applyFont="1" applyBorder="1" applyAlignment="1" applyProtection="1">
      <alignment horizontal="center" vertical="center"/>
      <protection hidden="1"/>
    </xf>
    <xf numFmtId="0" fontId="40" fillId="0" borderId="191" xfId="0" applyFont="1" applyBorder="1" applyAlignment="1" applyProtection="1">
      <alignment horizontal="center" vertical="center"/>
      <protection hidden="1"/>
    </xf>
    <xf numFmtId="0" fontId="40" fillId="0" borderId="180" xfId="0" applyFont="1" applyBorder="1" applyAlignment="1" applyProtection="1">
      <alignment horizontal="center" vertical="center"/>
      <protection hidden="1"/>
    </xf>
    <xf numFmtId="0" fontId="100" fillId="0" borderId="0" xfId="0" applyFont="1" applyAlignment="1" applyProtection="1">
      <alignment horizontal="left" vertical="top" wrapText="1"/>
      <protection hidden="1"/>
    </xf>
    <xf numFmtId="0" fontId="76" fillId="0" borderId="197" xfId="0" applyFont="1" applyBorder="1" applyAlignment="1" applyProtection="1">
      <alignment horizontal="center"/>
      <protection hidden="1"/>
    </xf>
    <xf numFmtId="0" fontId="76" fillId="0" borderId="0" xfId="0" applyFont="1" applyAlignment="1" applyProtection="1">
      <alignment horizontal="center"/>
      <protection hidden="1"/>
    </xf>
    <xf numFmtId="0" fontId="76" fillId="0" borderId="202" xfId="0" applyFont="1" applyBorder="1" applyAlignment="1" applyProtection="1">
      <alignment horizontal="center"/>
      <protection hidden="1"/>
    </xf>
    <xf numFmtId="0" fontId="101" fillId="0" borderId="0" xfId="0" quotePrefix="1" applyFont="1" applyAlignment="1" applyProtection="1">
      <alignment horizontal="center" vertical="center"/>
      <protection hidden="1"/>
    </xf>
    <xf numFmtId="0" fontId="101" fillId="0" borderId="0" xfId="0" applyFont="1" applyAlignment="1" applyProtection="1">
      <alignment horizontal="center" vertical="center"/>
      <protection hidden="1"/>
    </xf>
    <xf numFmtId="0" fontId="95" fillId="0" borderId="285" xfId="0" applyFont="1" applyBorder="1" applyAlignment="1" applyProtection="1">
      <alignment horizontal="center" vertical="center"/>
      <protection hidden="1"/>
    </xf>
    <xf numFmtId="0" fontId="95" fillId="0" borderId="272" xfId="0" applyFont="1" applyBorder="1" applyAlignment="1" applyProtection="1">
      <alignment horizontal="center" vertical="center"/>
      <protection hidden="1"/>
    </xf>
    <xf numFmtId="0" fontId="95" fillId="0" borderId="286" xfId="0" applyFont="1" applyBorder="1" applyAlignment="1" applyProtection="1">
      <alignment horizontal="center" vertical="center"/>
      <protection hidden="1"/>
    </xf>
    <xf numFmtId="0" fontId="95" fillId="0" borderId="287" xfId="0" applyFont="1" applyBorder="1" applyAlignment="1" applyProtection="1">
      <alignment horizontal="center" vertical="center"/>
      <protection hidden="1"/>
    </xf>
    <xf numFmtId="0" fontId="95" fillId="0" borderId="288" xfId="0" applyFont="1" applyBorder="1" applyAlignment="1" applyProtection="1">
      <alignment horizontal="center" vertical="center"/>
      <protection hidden="1"/>
    </xf>
    <xf numFmtId="0" fontId="95" fillId="0" borderId="289" xfId="0" applyFont="1" applyBorder="1" applyAlignment="1" applyProtection="1">
      <alignment horizontal="center" vertical="center"/>
      <protection hidden="1"/>
    </xf>
    <xf numFmtId="0" fontId="95" fillId="0" borderId="290" xfId="0" applyFont="1" applyBorder="1" applyAlignment="1" applyProtection="1">
      <alignment horizontal="center" vertical="center"/>
      <protection hidden="1"/>
    </xf>
    <xf numFmtId="0" fontId="76" fillId="0" borderId="197" xfId="0" applyFont="1" applyBorder="1" applyAlignment="1" applyProtection="1">
      <alignment horizontal="center" vertical="center" textRotation="255"/>
      <protection hidden="1"/>
    </xf>
    <xf numFmtId="0" fontId="76" fillId="0" borderId="202" xfId="0" applyFont="1" applyBorder="1" applyAlignment="1" applyProtection="1">
      <alignment horizontal="center" vertical="center" textRotation="255"/>
      <protection hidden="1"/>
    </xf>
    <xf numFmtId="0" fontId="95" fillId="0" borderId="181" xfId="0" applyFont="1" applyBorder="1" applyAlignment="1" applyProtection="1">
      <alignment horizontal="center" vertical="center"/>
      <protection hidden="1"/>
    </xf>
    <xf numFmtId="0" fontId="76" fillId="0" borderId="176" xfId="0" applyFont="1" applyBorder="1" applyAlignment="1" applyProtection="1">
      <alignment horizontal="center" vertical="center"/>
      <protection hidden="1"/>
    </xf>
    <xf numFmtId="0" fontId="76" fillId="0" borderId="177" xfId="0" applyFont="1" applyBorder="1" applyAlignment="1" applyProtection="1">
      <alignment horizontal="center" vertical="center"/>
      <protection hidden="1"/>
    </xf>
    <xf numFmtId="0" fontId="76" fillId="0" borderId="191" xfId="0" applyFont="1" applyBorder="1" applyAlignment="1" applyProtection="1">
      <alignment horizontal="center" vertical="center"/>
      <protection hidden="1"/>
    </xf>
    <xf numFmtId="0" fontId="76" fillId="0" borderId="179" xfId="0" applyFont="1" applyBorder="1" applyAlignment="1" applyProtection="1">
      <alignment horizontal="center" vertical="center"/>
      <protection hidden="1"/>
    </xf>
    <xf numFmtId="0" fontId="5" fillId="5" borderId="93" xfId="0" applyFont="1" applyFill="1" applyBorder="1" applyAlignment="1" applyProtection="1">
      <alignment horizontal="distributed" vertical="center" indent="4"/>
      <protection hidden="1"/>
    </xf>
    <xf numFmtId="0" fontId="5" fillId="5" borderId="47" xfId="0" applyFont="1" applyFill="1" applyBorder="1" applyAlignment="1" applyProtection="1">
      <alignment horizontal="distributed" vertical="center" indent="4"/>
      <protection hidden="1"/>
    </xf>
    <xf numFmtId="0" fontId="5" fillId="5" borderId="48" xfId="0" applyFont="1" applyFill="1" applyBorder="1" applyAlignment="1" applyProtection="1">
      <alignment horizontal="distributed" vertical="center" indent="4"/>
      <protection hidden="1"/>
    </xf>
    <xf numFmtId="0" fontId="5" fillId="5" borderId="89" xfId="0" applyFont="1" applyFill="1" applyBorder="1" applyAlignment="1" applyProtection="1">
      <alignment horizontal="center" vertical="center"/>
      <protection hidden="1"/>
    </xf>
    <xf numFmtId="0" fontId="5" fillId="5" borderId="69" xfId="0" applyFont="1" applyFill="1" applyBorder="1" applyAlignment="1" applyProtection="1">
      <alignment horizontal="center" vertical="center"/>
      <protection hidden="1"/>
    </xf>
    <xf numFmtId="176" fontId="90" fillId="0" borderId="89" xfId="0" applyNumberFormat="1" applyFont="1" applyBorder="1" applyAlignment="1" applyProtection="1">
      <alignment horizontal="right" vertical="center"/>
      <protection locked="0"/>
    </xf>
    <xf numFmtId="176" fontId="90" fillId="0" borderId="69" xfId="0" applyNumberFormat="1" applyFont="1" applyBorder="1" applyAlignment="1" applyProtection="1">
      <alignment horizontal="right" vertical="center"/>
      <protection locked="0"/>
    </xf>
    <xf numFmtId="176" fontId="90" fillId="0" borderId="70" xfId="0" applyNumberFormat="1" applyFont="1" applyBorder="1" applyAlignment="1" applyProtection="1">
      <alignment horizontal="right" vertical="center"/>
      <protection locked="0"/>
    </xf>
    <xf numFmtId="176" fontId="90" fillId="0" borderId="84" xfId="0" applyNumberFormat="1" applyFont="1" applyBorder="1" applyAlignment="1" applyProtection="1">
      <alignment horizontal="right" vertical="center"/>
      <protection locked="0"/>
    </xf>
    <xf numFmtId="176" fontId="81" fillId="5" borderId="70" xfId="0" applyNumberFormat="1" applyFont="1" applyFill="1" applyBorder="1" applyAlignment="1" applyProtection="1">
      <alignment horizontal="right" vertical="center"/>
      <protection hidden="1"/>
    </xf>
    <xf numFmtId="176" fontId="81" fillId="5" borderId="84" xfId="0" applyNumberFormat="1" applyFont="1" applyFill="1" applyBorder="1" applyAlignment="1" applyProtection="1">
      <alignment horizontal="right" vertical="center"/>
      <protection hidden="1"/>
    </xf>
    <xf numFmtId="176" fontId="81" fillId="5" borderId="90" xfId="0" applyNumberFormat="1" applyFont="1" applyFill="1" applyBorder="1" applyAlignment="1" applyProtection="1">
      <alignment horizontal="right" vertical="center"/>
      <protection hidden="1"/>
    </xf>
    <xf numFmtId="176" fontId="81" fillId="5" borderId="91" xfId="0" applyNumberFormat="1" applyFont="1" applyFill="1" applyBorder="1" applyAlignment="1" applyProtection="1">
      <alignment horizontal="right" vertical="center"/>
      <protection hidden="1"/>
    </xf>
    <xf numFmtId="176" fontId="81" fillId="5" borderId="53" xfId="0" applyNumberFormat="1" applyFont="1" applyFill="1" applyBorder="1" applyAlignment="1" applyProtection="1">
      <alignment horizontal="right" vertical="center"/>
      <protection hidden="1"/>
    </xf>
    <xf numFmtId="176" fontId="81" fillId="5" borderId="66" xfId="0" applyNumberFormat="1" applyFont="1" applyFill="1" applyBorder="1" applyAlignment="1" applyProtection="1">
      <alignment horizontal="right" vertical="center"/>
      <protection hidden="1"/>
    </xf>
    <xf numFmtId="176" fontId="90" fillId="0" borderId="53" xfId="0" applyNumberFormat="1" applyFont="1" applyBorder="1" applyAlignment="1" applyProtection="1">
      <alignment horizontal="right" vertical="center"/>
      <protection locked="0"/>
    </xf>
    <xf numFmtId="176" fontId="90" fillId="0" borderId="66" xfId="0" applyNumberFormat="1" applyFont="1" applyBorder="1" applyAlignment="1" applyProtection="1">
      <alignment horizontal="right" vertical="center"/>
      <protection locked="0"/>
    </xf>
    <xf numFmtId="176" fontId="90" fillId="0" borderId="43" xfId="0" applyNumberFormat="1" applyFont="1" applyBorder="1" applyAlignment="1" applyProtection="1">
      <alignment horizontal="right" vertical="center"/>
      <protection locked="0"/>
    </xf>
    <xf numFmtId="176" fontId="90" fillId="0" borderId="45" xfId="0" applyNumberFormat="1" applyFont="1" applyBorder="1" applyAlignment="1" applyProtection="1">
      <alignment horizontal="right" vertical="center"/>
      <protection locked="0"/>
    </xf>
    <xf numFmtId="176" fontId="81" fillId="5" borderId="1" xfId="0" applyNumberFormat="1" applyFont="1" applyFill="1" applyBorder="1" applyAlignment="1" applyProtection="1">
      <alignment horizontal="right" vertical="center"/>
      <protection hidden="1"/>
    </xf>
    <xf numFmtId="176" fontId="81" fillId="5" borderId="2" xfId="0" applyNumberFormat="1" applyFont="1" applyFill="1" applyBorder="1" applyAlignment="1" applyProtection="1">
      <alignment horizontal="right" vertical="center"/>
      <protection hidden="1"/>
    </xf>
    <xf numFmtId="176" fontId="102" fillId="5" borderId="3" xfId="0" applyNumberFormat="1" applyFont="1" applyFill="1" applyBorder="1" applyAlignment="1" applyProtection="1">
      <alignment horizontal="right" vertical="center"/>
      <protection hidden="1"/>
    </xf>
    <xf numFmtId="176" fontId="102" fillId="5" borderId="6" xfId="0" applyNumberFormat="1" applyFont="1" applyFill="1" applyBorder="1" applyAlignment="1" applyProtection="1">
      <alignment horizontal="right" vertical="center"/>
      <protection hidden="1"/>
    </xf>
    <xf numFmtId="176" fontId="102" fillId="5" borderId="7" xfId="0" applyNumberFormat="1" applyFont="1" applyFill="1" applyBorder="1" applyAlignment="1" applyProtection="1">
      <alignment horizontal="right" vertical="center"/>
      <protection hidden="1"/>
    </xf>
    <xf numFmtId="176" fontId="102" fillId="5" borderId="8" xfId="0" applyNumberFormat="1" applyFont="1" applyFill="1" applyBorder="1" applyAlignment="1" applyProtection="1">
      <alignment horizontal="right" vertical="center"/>
      <protection hidden="1"/>
    </xf>
    <xf numFmtId="0" fontId="5" fillId="5" borderId="42" xfId="0" applyFont="1" applyFill="1" applyBorder="1" applyAlignment="1" applyProtection="1">
      <alignment horizontal="center" vertical="center"/>
      <protection hidden="1"/>
    </xf>
    <xf numFmtId="0" fontId="5" fillId="5" borderId="44" xfId="0" applyFont="1" applyFill="1" applyBorder="1" applyAlignment="1" applyProtection="1">
      <alignment horizontal="center" vertical="center"/>
      <protection hidden="1"/>
    </xf>
    <xf numFmtId="176" fontId="115" fillId="0" borderId="50" xfId="0" applyNumberFormat="1" applyFont="1" applyBorder="1" applyAlignment="1" applyProtection="1">
      <alignment horizontal="right" vertical="center"/>
      <protection locked="0"/>
    </xf>
    <xf numFmtId="176" fontId="115" fillId="0" borderId="43" xfId="0" applyNumberFormat="1" applyFont="1" applyBorder="1" applyAlignment="1" applyProtection="1">
      <alignment horizontal="right" vertical="center"/>
      <protection locked="0"/>
    </xf>
    <xf numFmtId="176" fontId="115" fillId="0" borderId="51" xfId="0" applyNumberFormat="1" applyFont="1" applyBorder="1" applyAlignment="1" applyProtection="1">
      <alignment horizontal="right" vertical="center"/>
      <protection locked="0"/>
    </xf>
    <xf numFmtId="176" fontId="115" fillId="0" borderId="4" xfId="0" applyNumberFormat="1" applyFont="1" applyBorder="1" applyAlignment="1" applyProtection="1">
      <alignment horizontal="right" vertical="center"/>
      <protection locked="0"/>
    </xf>
    <xf numFmtId="176" fontId="115" fillId="0" borderId="0" xfId="0" applyNumberFormat="1" applyFont="1" applyAlignment="1" applyProtection="1">
      <alignment horizontal="right" vertical="center"/>
      <protection locked="0"/>
    </xf>
    <xf numFmtId="176" fontId="115" fillId="0" borderId="5" xfId="0" applyNumberFormat="1" applyFont="1" applyBorder="1" applyAlignment="1" applyProtection="1">
      <alignment horizontal="right" vertical="center"/>
      <protection locked="0"/>
    </xf>
    <xf numFmtId="176" fontId="115" fillId="0" borderId="70" xfId="0" applyNumberFormat="1" applyFont="1" applyBorder="1" applyAlignment="1" applyProtection="1">
      <alignment horizontal="right" vertical="center"/>
      <protection locked="0"/>
    </xf>
    <xf numFmtId="176" fontId="115" fillId="0" borderId="35" xfId="0" applyNumberFormat="1" applyFont="1" applyBorder="1" applyAlignment="1" applyProtection="1">
      <alignment horizontal="right" vertical="center"/>
      <protection locked="0"/>
    </xf>
    <xf numFmtId="0" fontId="5" fillId="5" borderId="67" xfId="0" applyFont="1" applyFill="1" applyBorder="1" applyAlignment="1" applyProtection="1">
      <alignment horizontal="center" vertical="center"/>
      <protection hidden="1"/>
    </xf>
    <xf numFmtId="0" fontId="81" fillId="5" borderId="53" xfId="0" applyFont="1" applyFill="1" applyBorder="1" applyAlignment="1" applyProtection="1">
      <alignment horizontal="center" vertical="center"/>
      <protection hidden="1"/>
    </xf>
    <xf numFmtId="0" fontId="81" fillId="5" borderId="64" xfId="0" applyFont="1" applyFill="1" applyBorder="1" applyAlignment="1" applyProtection="1">
      <alignment horizontal="center" vertical="center"/>
      <protection hidden="1"/>
    </xf>
    <xf numFmtId="0" fontId="2" fillId="5" borderId="90"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5" fillId="5" borderId="2" xfId="0" applyFont="1" applyFill="1" applyBorder="1" applyAlignment="1" applyProtection="1">
      <alignment horizontal="left"/>
      <protection hidden="1"/>
    </xf>
    <xf numFmtId="0" fontId="5" fillId="5" borderId="0" xfId="0" applyFont="1" applyFill="1" applyAlignment="1" applyProtection="1">
      <alignment horizontal="left"/>
      <protection hidden="1"/>
    </xf>
    <xf numFmtId="176" fontId="115" fillId="0" borderId="2" xfId="0" applyNumberFormat="1" applyFont="1" applyBorder="1" applyAlignment="1" applyProtection="1">
      <alignment horizontal="right" vertical="center"/>
      <protection locked="0"/>
    </xf>
    <xf numFmtId="176" fontId="115" fillId="0" borderId="45" xfId="0" applyNumberFormat="1" applyFont="1" applyBorder="1" applyAlignment="1" applyProtection="1">
      <alignment horizontal="right" vertical="center"/>
      <protection locked="0"/>
    </xf>
    <xf numFmtId="0" fontId="90" fillId="0" borderId="42" xfId="0" applyFont="1" applyBorder="1" applyAlignment="1" applyProtection="1">
      <alignment horizontal="center" vertical="center" shrinkToFit="1"/>
      <protection locked="0"/>
    </xf>
    <xf numFmtId="0" fontId="90" fillId="0" borderId="53" xfId="0" applyFont="1" applyBorder="1" applyAlignment="1" applyProtection="1">
      <alignment horizontal="center" vertical="center" shrinkToFit="1"/>
      <protection locked="0"/>
    </xf>
    <xf numFmtId="0" fontId="90" fillId="0" borderId="44" xfId="0" applyFont="1" applyBorder="1" applyAlignment="1" applyProtection="1">
      <alignment horizontal="center" vertical="center" shrinkToFit="1"/>
      <protection locked="0"/>
    </xf>
    <xf numFmtId="0" fontId="90" fillId="0" borderId="66" xfId="0" applyFont="1" applyBorder="1" applyAlignment="1" applyProtection="1">
      <alignment horizontal="center" vertical="center" shrinkToFit="1"/>
      <protection locked="0"/>
    </xf>
    <xf numFmtId="0" fontId="90" fillId="0" borderId="53" xfId="0" applyFont="1" applyBorder="1" applyAlignment="1" applyProtection="1">
      <alignment horizontal="center" vertical="center"/>
      <protection locked="0"/>
    </xf>
    <xf numFmtId="0" fontId="90" fillId="0" borderId="66" xfId="0" applyFont="1" applyBorder="1" applyAlignment="1" applyProtection="1">
      <alignment horizontal="center" vertical="center"/>
      <protection locked="0"/>
    </xf>
    <xf numFmtId="0" fontId="5" fillId="5" borderId="1" xfId="0" applyFont="1" applyFill="1" applyBorder="1" applyAlignment="1" applyProtection="1">
      <alignment horizontal="distributed" vertical="center" indent="4" justifyLastLine="1"/>
      <protection hidden="1"/>
    </xf>
    <xf numFmtId="0" fontId="5" fillId="5" borderId="2" xfId="0" applyFont="1" applyFill="1" applyBorder="1" applyAlignment="1" applyProtection="1">
      <alignment horizontal="distributed" vertical="center" indent="4" justifyLastLine="1"/>
      <protection hidden="1"/>
    </xf>
    <xf numFmtId="0" fontId="5" fillId="5" borderId="6" xfId="0" applyFont="1" applyFill="1" applyBorder="1" applyAlignment="1" applyProtection="1">
      <alignment horizontal="distributed" vertical="center" indent="4" justifyLastLine="1"/>
      <protection hidden="1"/>
    </xf>
    <xf numFmtId="0" fontId="5" fillId="5" borderId="7" xfId="0" applyFont="1" applyFill="1" applyBorder="1" applyAlignment="1" applyProtection="1">
      <alignment horizontal="distributed" vertical="center" indent="4" justifyLastLine="1"/>
      <protection hidden="1"/>
    </xf>
    <xf numFmtId="176" fontId="22" fillId="5" borderId="115" xfId="0" applyNumberFormat="1" applyFont="1" applyFill="1" applyBorder="1" applyAlignment="1" applyProtection="1">
      <alignment horizontal="right" vertical="center"/>
      <protection hidden="1"/>
    </xf>
    <xf numFmtId="176" fontId="22" fillId="5" borderId="116" xfId="0" applyNumberFormat="1" applyFont="1" applyFill="1" applyBorder="1" applyAlignment="1" applyProtection="1">
      <alignment horizontal="right" vertical="center"/>
      <protection hidden="1"/>
    </xf>
    <xf numFmtId="176" fontId="22" fillId="5" borderId="117" xfId="0" applyNumberFormat="1" applyFont="1" applyFill="1" applyBorder="1" applyAlignment="1" applyProtection="1">
      <alignment horizontal="right" vertical="center"/>
      <protection hidden="1"/>
    </xf>
    <xf numFmtId="176" fontId="22" fillId="5" borderId="118" xfId="0" applyNumberFormat="1" applyFont="1" applyFill="1" applyBorder="1" applyAlignment="1" applyProtection="1">
      <alignment horizontal="right" vertical="center"/>
      <protection hidden="1"/>
    </xf>
    <xf numFmtId="176" fontId="22" fillId="5" borderId="119" xfId="0" applyNumberFormat="1" applyFont="1" applyFill="1" applyBorder="1" applyAlignment="1" applyProtection="1">
      <alignment horizontal="right" vertical="center"/>
      <protection hidden="1"/>
    </xf>
    <xf numFmtId="176" fontId="22" fillId="5" borderId="120" xfId="0" applyNumberFormat="1" applyFont="1" applyFill="1" applyBorder="1" applyAlignment="1" applyProtection="1">
      <alignment horizontal="right" vertical="center"/>
      <protection hidden="1"/>
    </xf>
    <xf numFmtId="176" fontId="115" fillId="0" borderId="90" xfId="0" applyNumberFormat="1" applyFont="1" applyBorder="1" applyAlignment="1" applyProtection="1">
      <alignment horizontal="right" vertical="center"/>
      <protection locked="0"/>
    </xf>
    <xf numFmtId="176" fontId="115" fillId="0" borderId="7" xfId="0" applyNumberFormat="1" applyFont="1" applyBorder="1" applyAlignment="1" applyProtection="1">
      <alignment horizontal="right" vertical="center"/>
      <protection locked="0"/>
    </xf>
    <xf numFmtId="176" fontId="115" fillId="0" borderId="8" xfId="0" applyNumberFormat="1" applyFont="1" applyBorder="1" applyAlignment="1" applyProtection="1">
      <alignment horizontal="right" vertical="center"/>
      <protection locked="0"/>
    </xf>
    <xf numFmtId="176" fontId="90" fillId="0" borderId="160" xfId="0" applyNumberFormat="1" applyFont="1" applyBorder="1" applyAlignment="1" applyProtection="1">
      <alignment horizontal="right" vertical="center"/>
      <protection locked="0"/>
    </xf>
    <xf numFmtId="176" fontId="90" fillId="0" borderId="161" xfId="0" applyNumberFormat="1" applyFont="1" applyBorder="1" applyAlignment="1" applyProtection="1">
      <alignment horizontal="right" vertical="center"/>
      <protection locked="0"/>
    </xf>
    <xf numFmtId="176" fontId="115" fillId="0" borderId="54" xfId="0" applyNumberFormat="1" applyFont="1" applyBorder="1" applyAlignment="1" applyProtection="1">
      <alignment horizontal="right" vertical="center"/>
      <protection locked="0"/>
    </xf>
    <xf numFmtId="176" fontId="115" fillId="0" borderId="55" xfId="0" applyNumberFormat="1" applyFont="1" applyBorder="1" applyAlignment="1" applyProtection="1">
      <alignment horizontal="right" vertical="center"/>
      <protection locked="0"/>
    </xf>
    <xf numFmtId="176" fontId="115" fillId="0" borderId="89" xfId="0" applyNumberFormat="1" applyFont="1" applyBorder="1" applyAlignment="1" applyProtection="1">
      <alignment horizontal="right" vertical="center"/>
      <protection locked="0"/>
    </xf>
    <xf numFmtId="176" fontId="90" fillId="0" borderId="35" xfId="0" applyNumberFormat="1" applyFont="1" applyBorder="1" applyAlignment="1" applyProtection="1">
      <alignment horizontal="right" vertical="center"/>
      <protection locked="0"/>
    </xf>
    <xf numFmtId="176" fontId="90" fillId="0" borderId="0" xfId="0" applyNumberFormat="1" applyFont="1" applyAlignment="1" applyProtection="1">
      <alignment horizontal="right" vertical="center"/>
      <protection locked="0"/>
    </xf>
    <xf numFmtId="176" fontId="90" fillId="0" borderId="5" xfId="0" applyNumberFormat="1" applyFont="1" applyBorder="1" applyAlignment="1" applyProtection="1">
      <alignment horizontal="right" vertical="center"/>
      <protection locked="0"/>
    </xf>
    <xf numFmtId="0" fontId="90" fillId="0" borderId="85" xfId="0" applyFont="1" applyBorder="1" applyAlignment="1" applyProtection="1">
      <alignment horizontal="center" vertical="center"/>
      <protection locked="0"/>
    </xf>
    <xf numFmtId="0" fontId="5" fillId="5" borderId="2" xfId="0" applyFont="1" applyFill="1" applyBorder="1" applyAlignment="1" applyProtection="1">
      <alignment horizontal="center" vertical="center"/>
      <protection hidden="1"/>
    </xf>
    <xf numFmtId="0" fontId="5" fillId="5" borderId="45" xfId="0" applyFont="1" applyFill="1" applyBorder="1" applyAlignment="1" applyProtection="1">
      <alignment horizontal="center" vertical="center"/>
      <protection hidden="1"/>
    </xf>
    <xf numFmtId="0" fontId="5" fillId="5" borderId="65" xfId="0" applyFont="1" applyFill="1" applyBorder="1" applyAlignment="1" applyProtection="1">
      <alignment horizontal="center" vertical="center"/>
      <protection hidden="1"/>
    </xf>
    <xf numFmtId="0" fontId="5" fillId="5" borderId="66" xfId="0" applyFont="1" applyFill="1" applyBorder="1" applyAlignment="1" applyProtection="1">
      <alignment horizontal="center" vertical="center"/>
      <protection hidden="1"/>
    </xf>
    <xf numFmtId="0" fontId="5" fillId="5" borderId="50" xfId="0" applyFont="1" applyFill="1" applyBorder="1" applyAlignment="1" applyProtection="1">
      <alignment horizontal="center" vertical="center"/>
      <protection hidden="1"/>
    </xf>
    <xf numFmtId="0" fontId="5" fillId="5" borderId="43" xfId="0" applyFont="1" applyFill="1" applyBorder="1" applyAlignment="1" applyProtection="1">
      <alignment horizontal="center" vertical="center"/>
      <protection hidden="1"/>
    </xf>
    <xf numFmtId="0" fontId="5" fillId="5" borderId="84" xfId="0" applyFont="1" applyFill="1" applyBorder="1" applyAlignment="1" applyProtection="1">
      <alignment horizontal="center" vertical="center"/>
      <protection hidden="1"/>
    </xf>
    <xf numFmtId="0" fontId="5" fillId="5" borderId="6" xfId="0" applyFont="1" applyFill="1" applyBorder="1" applyAlignment="1" applyProtection="1">
      <alignment horizontal="center" vertical="center"/>
      <protection hidden="1"/>
    </xf>
    <xf numFmtId="0" fontId="5" fillId="5" borderId="7" xfId="0" applyFont="1" applyFill="1" applyBorder="1" applyAlignment="1" applyProtection="1">
      <alignment horizontal="center" vertical="center"/>
      <protection hidden="1"/>
    </xf>
    <xf numFmtId="0" fontId="5" fillId="5" borderId="91" xfId="0" applyFont="1" applyFill="1" applyBorder="1" applyAlignment="1" applyProtection="1">
      <alignment horizontal="center" vertical="center"/>
      <protection hidden="1"/>
    </xf>
    <xf numFmtId="0" fontId="90" fillId="5" borderId="107" xfId="0" applyFont="1" applyFill="1" applyBorder="1" applyAlignment="1" applyProtection="1">
      <alignment horizontal="center" vertical="center"/>
      <protection hidden="1"/>
    </xf>
    <xf numFmtId="0" fontId="90" fillId="5" borderId="108" xfId="0" applyFont="1" applyFill="1" applyBorder="1" applyAlignment="1" applyProtection="1">
      <alignment horizontal="center" vertical="center"/>
      <protection hidden="1"/>
    </xf>
    <xf numFmtId="0" fontId="90" fillId="0" borderId="42" xfId="0" applyFont="1" applyBorder="1" applyAlignment="1" applyProtection="1">
      <alignment horizontal="center" vertical="center"/>
      <protection locked="0"/>
    </xf>
    <xf numFmtId="0" fontId="90" fillId="0" borderId="44" xfId="0" applyFont="1" applyBorder="1" applyAlignment="1" applyProtection="1">
      <alignment horizontal="center" vertical="center"/>
      <protection locked="0"/>
    </xf>
    <xf numFmtId="0" fontId="81" fillId="5" borderId="43" xfId="0" applyFont="1" applyFill="1" applyBorder="1" applyAlignment="1" applyProtection="1">
      <alignment horizontal="center" vertical="center"/>
      <protection hidden="1"/>
    </xf>
    <xf numFmtId="0" fontId="81" fillId="5" borderId="84" xfId="0" applyFont="1" applyFill="1" applyBorder="1" applyAlignment="1" applyProtection="1">
      <alignment horizontal="center" vertical="center"/>
      <protection hidden="1"/>
    </xf>
    <xf numFmtId="0" fontId="81" fillId="5" borderId="7" xfId="0" applyFont="1" applyFill="1" applyBorder="1" applyAlignment="1" applyProtection="1">
      <alignment horizontal="center" vertical="center"/>
      <protection hidden="1"/>
    </xf>
    <xf numFmtId="0" fontId="81" fillId="5" borderId="91" xfId="0" applyFont="1" applyFill="1" applyBorder="1" applyAlignment="1" applyProtection="1">
      <alignment horizontal="center" vertical="center"/>
      <protection hidden="1"/>
    </xf>
    <xf numFmtId="176" fontId="81" fillId="5" borderId="35" xfId="0" applyNumberFormat="1" applyFont="1" applyFill="1" applyBorder="1" applyAlignment="1" applyProtection="1">
      <alignment horizontal="right" vertical="center"/>
      <protection hidden="1"/>
    </xf>
    <xf numFmtId="0" fontId="5" fillId="5" borderId="4" xfId="0" applyFont="1" applyFill="1" applyBorder="1" applyAlignment="1" applyProtection="1">
      <alignment horizontal="center" vertical="center"/>
      <protection hidden="1"/>
    </xf>
    <xf numFmtId="0" fontId="5" fillId="5" borderId="85" xfId="0" applyFont="1" applyFill="1" applyBorder="1" applyAlignment="1" applyProtection="1">
      <alignment horizontal="center" vertical="center"/>
      <protection hidden="1"/>
    </xf>
    <xf numFmtId="0" fontId="7" fillId="5" borderId="43" xfId="0" applyFont="1" applyFill="1" applyBorder="1" applyAlignment="1" applyProtection="1">
      <alignment horizontal="center" vertical="center"/>
      <protection hidden="1"/>
    </xf>
    <xf numFmtId="0" fontId="7" fillId="5" borderId="0" xfId="0" applyFont="1" applyFill="1" applyAlignment="1" applyProtection="1">
      <alignment horizontal="center" vertical="center"/>
      <protection hidden="1"/>
    </xf>
    <xf numFmtId="0" fontId="11" fillId="5" borderId="2" xfId="0" applyFont="1" applyFill="1" applyBorder="1" applyAlignment="1" applyProtection="1">
      <alignment horizontal="distributed" wrapText="1"/>
      <protection hidden="1"/>
    </xf>
    <xf numFmtId="0" fontId="11" fillId="5" borderId="7" xfId="0" applyFont="1" applyFill="1" applyBorder="1" applyAlignment="1" applyProtection="1">
      <alignment horizontal="distributed" wrapText="1"/>
      <protection hidden="1"/>
    </xf>
    <xf numFmtId="0" fontId="5" fillId="5" borderId="7" xfId="0" applyFont="1" applyFill="1" applyBorder="1" applyAlignment="1" applyProtection="1">
      <alignment horizontal="left"/>
      <protection hidden="1"/>
    </xf>
    <xf numFmtId="0" fontId="29" fillId="5" borderId="2" xfId="0" applyFont="1" applyFill="1" applyBorder="1" applyAlignment="1" applyProtection="1">
      <alignment horizontal="left"/>
      <protection hidden="1"/>
    </xf>
    <xf numFmtId="0" fontId="29" fillId="5" borderId="7" xfId="0" applyFont="1" applyFill="1" applyBorder="1" applyAlignment="1" applyProtection="1">
      <alignment horizontal="left"/>
      <protection hidden="1"/>
    </xf>
    <xf numFmtId="0" fontId="90" fillId="0" borderId="52" xfId="0" applyFont="1" applyBorder="1" applyAlignment="1" applyProtection="1">
      <alignment horizontal="center" vertical="center"/>
      <protection locked="0"/>
    </xf>
    <xf numFmtId="176" fontId="102" fillId="5" borderId="90" xfId="0" applyNumberFormat="1" applyFont="1" applyFill="1" applyBorder="1" applyAlignment="1" applyProtection="1">
      <alignment horizontal="right" vertical="center"/>
      <protection hidden="1"/>
    </xf>
    <xf numFmtId="176" fontId="90" fillId="0" borderId="52" xfId="0" applyNumberFormat="1" applyFont="1" applyBorder="1" applyAlignment="1" applyProtection="1">
      <alignment horizontal="right" vertical="center"/>
      <protection locked="0"/>
    </xf>
    <xf numFmtId="0" fontId="5" fillId="5" borderId="1" xfId="0" applyFont="1" applyFill="1" applyBorder="1" applyAlignment="1" applyProtection="1">
      <alignment horizontal="center" vertical="center"/>
      <protection hidden="1"/>
    </xf>
    <xf numFmtId="0" fontId="5" fillId="5" borderId="68" xfId="0" applyFont="1" applyFill="1" applyBorder="1" applyAlignment="1" applyProtection="1">
      <alignment horizontal="center" vertical="center"/>
      <protection hidden="1"/>
    </xf>
    <xf numFmtId="0" fontId="5" fillId="5" borderId="54" xfId="0" applyFont="1" applyFill="1" applyBorder="1" applyAlignment="1" applyProtection="1">
      <alignment horizontal="center" vertical="center"/>
      <protection hidden="1"/>
    </xf>
    <xf numFmtId="0" fontId="90" fillId="0" borderId="4" xfId="0" applyFont="1" applyBorder="1" applyAlignment="1" applyProtection="1">
      <alignment horizontal="center" vertical="center" shrinkToFit="1"/>
      <protection locked="0"/>
    </xf>
    <xf numFmtId="0" fontId="90" fillId="0" borderId="0" xfId="0" applyFont="1" applyAlignment="1" applyProtection="1">
      <alignment horizontal="center" vertical="center" shrinkToFit="1"/>
      <protection locked="0"/>
    </xf>
    <xf numFmtId="0" fontId="90" fillId="0" borderId="85" xfId="0" applyFont="1" applyBorder="1" applyAlignment="1" applyProtection="1">
      <alignment horizontal="center" vertical="center" shrinkToFit="1"/>
      <protection locked="0"/>
    </xf>
    <xf numFmtId="0" fontId="23" fillId="5" borderId="88" xfId="0" applyFont="1" applyFill="1" applyBorder="1" applyAlignment="1" applyProtection="1">
      <alignment horizontal="distributed" vertical="center" wrapText="1"/>
      <protection hidden="1"/>
    </xf>
    <xf numFmtId="0" fontId="23" fillId="5" borderId="2" xfId="0" applyFont="1" applyFill="1" applyBorder="1" applyAlignment="1" applyProtection="1">
      <alignment horizontal="distributed" vertical="center" wrapText="1"/>
      <protection hidden="1"/>
    </xf>
    <xf numFmtId="0" fontId="23" fillId="5" borderId="3" xfId="0" applyFont="1" applyFill="1" applyBorder="1" applyAlignment="1" applyProtection="1">
      <alignment horizontal="distributed" vertical="center" wrapText="1"/>
      <protection hidden="1"/>
    </xf>
    <xf numFmtId="0" fontId="23" fillId="5" borderId="89" xfId="0" applyFont="1" applyFill="1" applyBorder="1" applyAlignment="1" applyProtection="1">
      <alignment horizontal="distributed" vertical="center" wrapText="1"/>
      <protection hidden="1"/>
    </xf>
    <xf numFmtId="0" fontId="23" fillId="5" borderId="45" xfId="0" applyFont="1" applyFill="1" applyBorder="1" applyAlignment="1" applyProtection="1">
      <alignment horizontal="distributed" vertical="center" wrapText="1"/>
      <protection hidden="1"/>
    </xf>
    <xf numFmtId="0" fontId="23" fillId="5" borderId="55" xfId="0" applyFont="1" applyFill="1" applyBorder="1" applyAlignment="1" applyProtection="1">
      <alignment horizontal="distributed" vertical="center" wrapText="1"/>
      <protection hidden="1"/>
    </xf>
    <xf numFmtId="0" fontId="90" fillId="0" borderId="0" xfId="0" applyFont="1" applyAlignment="1" applyProtection="1">
      <alignment horizontal="center" vertical="center"/>
      <protection locked="0"/>
    </xf>
    <xf numFmtId="176" fontId="81" fillId="5" borderId="0" xfId="0" applyNumberFormat="1" applyFont="1" applyFill="1" applyAlignment="1" applyProtection="1">
      <alignment horizontal="right" vertical="center"/>
      <protection hidden="1"/>
    </xf>
    <xf numFmtId="0" fontId="15" fillId="5" borderId="35" xfId="0" applyFont="1" applyFill="1" applyBorder="1" applyAlignment="1" applyProtection="1">
      <alignment horizontal="right" vertical="center"/>
      <protection hidden="1"/>
    </xf>
    <xf numFmtId="0" fontId="15" fillId="5" borderId="0" xfId="0" applyFont="1" applyFill="1" applyAlignment="1" applyProtection="1">
      <alignment horizontal="right" vertical="center"/>
      <protection hidden="1"/>
    </xf>
    <xf numFmtId="0" fontId="15" fillId="5" borderId="5" xfId="0" applyFont="1" applyFill="1" applyBorder="1" applyAlignment="1" applyProtection="1">
      <alignment horizontal="right" vertical="center"/>
      <protection hidden="1"/>
    </xf>
    <xf numFmtId="176" fontId="81" fillId="5" borderId="3" xfId="0" applyNumberFormat="1" applyFont="1" applyFill="1" applyBorder="1" applyAlignment="1" applyProtection="1">
      <alignment horizontal="right" vertical="center"/>
      <protection hidden="1"/>
    </xf>
    <xf numFmtId="176" fontId="81" fillId="5" borderId="6" xfId="0" applyNumberFormat="1" applyFont="1" applyFill="1" applyBorder="1" applyAlignment="1" applyProtection="1">
      <alignment horizontal="right" vertical="center"/>
      <protection hidden="1"/>
    </xf>
    <xf numFmtId="176" fontId="81" fillId="5" borderId="7" xfId="0" applyNumberFormat="1" applyFont="1" applyFill="1" applyBorder="1" applyAlignment="1" applyProtection="1">
      <alignment horizontal="right" vertical="center"/>
      <protection hidden="1"/>
    </xf>
    <xf numFmtId="176" fontId="81" fillId="5" borderId="8" xfId="0" applyNumberFormat="1" applyFont="1" applyFill="1" applyBorder="1" applyAlignment="1" applyProtection="1">
      <alignment horizontal="right" vertical="center"/>
      <protection hidden="1"/>
    </xf>
    <xf numFmtId="176" fontId="81" fillId="5" borderId="5" xfId="0" applyNumberFormat="1" applyFont="1" applyFill="1" applyBorder="1" applyAlignment="1" applyProtection="1">
      <alignment horizontal="right" vertical="center"/>
      <protection hidden="1"/>
    </xf>
    <xf numFmtId="0" fontId="15" fillId="5" borderId="50" xfId="0" applyFont="1" applyFill="1" applyBorder="1" applyAlignment="1" applyProtection="1">
      <alignment horizontal="right" vertical="center"/>
      <protection hidden="1"/>
    </xf>
    <xf numFmtId="0" fontId="15" fillId="5" borderId="43" xfId="0" applyFont="1" applyFill="1" applyBorder="1" applyAlignment="1" applyProtection="1">
      <alignment horizontal="right" vertical="center"/>
      <protection hidden="1"/>
    </xf>
    <xf numFmtId="0" fontId="15" fillId="5" borderId="51" xfId="0" applyFont="1" applyFill="1" applyBorder="1" applyAlignment="1" applyProtection="1">
      <alignment horizontal="right" vertical="center"/>
      <protection hidden="1"/>
    </xf>
    <xf numFmtId="0" fontId="5" fillId="5" borderId="3" xfId="0" applyFont="1" applyFill="1" applyBorder="1" applyAlignment="1" applyProtection="1">
      <alignment horizontal="center" vertical="center"/>
      <protection hidden="1"/>
    </xf>
    <xf numFmtId="0" fontId="5" fillId="5" borderId="5" xfId="0" applyFont="1" applyFill="1" applyBorder="1" applyAlignment="1" applyProtection="1">
      <alignment horizontal="center" vertical="center"/>
      <protection hidden="1"/>
    </xf>
    <xf numFmtId="0" fontId="5" fillId="5" borderId="86" xfId="0" applyFont="1" applyFill="1" applyBorder="1" applyAlignment="1" applyProtection="1">
      <alignment horizontal="center" vertical="center"/>
      <protection hidden="1"/>
    </xf>
    <xf numFmtId="176" fontId="81" fillId="5" borderId="89" xfId="0" applyNumberFormat="1" applyFont="1" applyFill="1" applyBorder="1" applyAlignment="1" applyProtection="1">
      <alignment horizontal="right" vertical="center"/>
      <protection hidden="1"/>
    </xf>
    <xf numFmtId="176" fontId="81" fillId="5" borderId="45" xfId="0" applyNumberFormat="1" applyFont="1" applyFill="1" applyBorder="1" applyAlignment="1" applyProtection="1">
      <alignment horizontal="right" vertical="center"/>
      <protection hidden="1"/>
    </xf>
    <xf numFmtId="176" fontId="81" fillId="5" borderId="69" xfId="0" applyNumberFormat="1" applyFont="1" applyFill="1" applyBorder="1" applyAlignment="1" applyProtection="1">
      <alignment horizontal="right" vertical="center"/>
      <protection hidden="1"/>
    </xf>
    <xf numFmtId="176" fontId="90" fillId="0" borderId="51" xfId="0" applyNumberFormat="1" applyFont="1" applyBorder="1" applyAlignment="1" applyProtection="1">
      <alignment horizontal="right" vertical="center"/>
      <protection locked="0"/>
    </xf>
    <xf numFmtId="176" fontId="90" fillId="0" borderId="55" xfId="0" applyNumberFormat="1" applyFont="1" applyBorder="1" applyAlignment="1" applyProtection="1">
      <alignment horizontal="right" vertical="center"/>
      <protection locked="0"/>
    </xf>
    <xf numFmtId="176" fontId="81" fillId="5" borderId="43" xfId="0" applyNumberFormat="1" applyFont="1" applyFill="1" applyBorder="1" applyAlignment="1" applyProtection="1">
      <alignment horizontal="right" vertical="center"/>
      <protection hidden="1"/>
    </xf>
    <xf numFmtId="0" fontId="90" fillId="0" borderId="43" xfId="0" applyFont="1" applyBorder="1" applyAlignment="1" applyProtection="1">
      <alignment horizontal="center" vertical="center"/>
      <protection locked="0"/>
    </xf>
    <xf numFmtId="0" fontId="90" fillId="0" borderId="45" xfId="0" applyFont="1" applyBorder="1" applyAlignment="1" applyProtection="1">
      <alignment horizontal="center" vertical="center"/>
      <protection locked="0"/>
    </xf>
    <xf numFmtId="49" fontId="103" fillId="5" borderId="0" xfId="0" applyNumberFormat="1" applyFont="1" applyFill="1" applyAlignment="1" applyProtection="1">
      <alignment horizontal="center" vertical="center" shrinkToFit="1"/>
      <protection hidden="1"/>
    </xf>
    <xf numFmtId="0" fontId="103" fillId="5" borderId="0" xfId="0" applyFont="1" applyFill="1" applyAlignment="1" applyProtection="1">
      <alignment horizontal="center" vertical="center" shrinkToFit="1"/>
      <protection hidden="1"/>
    </xf>
    <xf numFmtId="49" fontId="81" fillId="5" borderId="7" xfId="0" applyNumberFormat="1" applyFont="1" applyFill="1" applyBorder="1" applyAlignment="1" applyProtection="1">
      <alignment horizontal="center" vertical="center" shrinkToFit="1"/>
      <protection hidden="1"/>
    </xf>
    <xf numFmtId="0" fontId="81" fillId="5" borderId="7" xfId="0" applyFont="1" applyFill="1" applyBorder="1" applyAlignment="1" applyProtection="1">
      <alignment horizontal="center" vertical="center" shrinkToFit="1"/>
      <protection hidden="1"/>
    </xf>
    <xf numFmtId="0" fontId="5" fillId="5" borderId="7" xfId="0" applyFont="1" applyFill="1" applyBorder="1" applyAlignment="1" applyProtection="1">
      <alignment horizontal="left" vertical="center"/>
      <protection hidden="1"/>
    </xf>
    <xf numFmtId="0" fontId="90" fillId="0" borderId="50" xfId="0" applyFont="1" applyBorder="1" applyAlignment="1" applyProtection="1">
      <alignment horizontal="center" vertical="center" shrinkToFit="1"/>
      <protection locked="0"/>
    </xf>
    <xf numFmtId="0" fontId="90" fillId="0" borderId="43" xfId="0" applyFont="1" applyBorder="1" applyAlignment="1" applyProtection="1">
      <alignment horizontal="center" vertical="center" shrinkToFit="1"/>
      <protection locked="0"/>
    </xf>
    <xf numFmtId="0" fontId="90" fillId="0" borderId="54" xfId="0" applyFont="1" applyBorder="1" applyAlignment="1" applyProtection="1">
      <alignment horizontal="center" vertical="center" shrinkToFit="1"/>
      <protection locked="0"/>
    </xf>
    <xf numFmtId="0" fontId="90" fillId="0" borderId="45" xfId="0" applyFont="1" applyBorder="1" applyAlignment="1" applyProtection="1">
      <alignment horizontal="center" vertical="center" shrinkToFit="1"/>
      <protection locked="0"/>
    </xf>
    <xf numFmtId="176" fontId="81" fillId="5" borderId="51" xfId="0" applyNumberFormat="1" applyFont="1" applyFill="1" applyBorder="1" applyAlignment="1" applyProtection="1">
      <alignment horizontal="right" vertical="center"/>
      <protection hidden="1"/>
    </xf>
    <xf numFmtId="0" fontId="5" fillId="5" borderId="1" xfId="0" applyFont="1" applyFill="1" applyBorder="1" applyAlignment="1" applyProtection="1">
      <alignment horizontal="distributed" vertical="center" justifyLastLine="1"/>
      <protection hidden="1"/>
    </xf>
    <xf numFmtId="0" fontId="5" fillId="5" borderId="2" xfId="0" applyFont="1" applyFill="1" applyBorder="1" applyAlignment="1" applyProtection="1">
      <alignment horizontal="distributed" vertical="center" justifyLastLine="1"/>
      <protection hidden="1"/>
    </xf>
    <xf numFmtId="0" fontId="5" fillId="5" borderId="3" xfId="0" applyFont="1" applyFill="1" applyBorder="1" applyAlignment="1" applyProtection="1">
      <alignment horizontal="distributed" vertical="center" justifyLastLine="1"/>
      <protection hidden="1"/>
    </xf>
    <xf numFmtId="0" fontId="5" fillId="5" borderId="6" xfId="0" applyFont="1" applyFill="1" applyBorder="1" applyAlignment="1" applyProtection="1">
      <alignment horizontal="distributed" vertical="center" justifyLastLine="1"/>
      <protection hidden="1"/>
    </xf>
    <xf numFmtId="0" fontId="5" fillId="5" borderId="7" xfId="0" applyFont="1" applyFill="1" applyBorder="1" applyAlignment="1" applyProtection="1">
      <alignment horizontal="distributed" vertical="center" justifyLastLine="1"/>
      <protection hidden="1"/>
    </xf>
    <xf numFmtId="0" fontId="5" fillId="5" borderId="8" xfId="0" applyFont="1" applyFill="1" applyBorder="1" applyAlignment="1" applyProtection="1">
      <alignment horizontal="distributed" vertical="center" justifyLastLine="1"/>
      <protection hidden="1"/>
    </xf>
    <xf numFmtId="0" fontId="5" fillId="5" borderId="92" xfId="0" applyFont="1" applyFill="1" applyBorder="1" applyAlignment="1" applyProtection="1">
      <alignment horizontal="center" vertical="center"/>
      <protection hidden="1"/>
    </xf>
    <xf numFmtId="0" fontId="5" fillId="5" borderId="70" xfId="0" applyFont="1" applyFill="1" applyBorder="1" applyAlignment="1" applyProtection="1">
      <alignment horizontal="distributed" vertical="center"/>
      <protection hidden="1"/>
    </xf>
    <xf numFmtId="0" fontId="5" fillId="5" borderId="43" xfId="0" applyFont="1" applyFill="1" applyBorder="1" applyAlignment="1" applyProtection="1">
      <alignment horizontal="distributed" vertical="center"/>
      <protection hidden="1"/>
    </xf>
    <xf numFmtId="0" fontId="5" fillId="5" borderId="89" xfId="0" applyFont="1" applyFill="1" applyBorder="1" applyAlignment="1" applyProtection="1">
      <alignment horizontal="distributed" vertical="center"/>
      <protection hidden="1"/>
    </xf>
    <xf numFmtId="0" fontId="5" fillId="5" borderId="45" xfId="0" applyFont="1" applyFill="1" applyBorder="1" applyAlignment="1" applyProtection="1">
      <alignment horizontal="distributed" vertical="center"/>
      <protection hidden="1"/>
    </xf>
    <xf numFmtId="0" fontId="5" fillId="5" borderId="0" xfId="0" applyFont="1" applyFill="1" applyAlignment="1" applyProtection="1">
      <alignment horizontal="distributed" vertical="center"/>
      <protection hidden="1"/>
    </xf>
    <xf numFmtId="0" fontId="5" fillId="5" borderId="7" xfId="0" applyFont="1" applyFill="1" applyBorder="1" applyAlignment="1" applyProtection="1">
      <alignment horizontal="distributed" vertical="center"/>
      <protection hidden="1"/>
    </xf>
    <xf numFmtId="0" fontId="15" fillId="5" borderId="89" xfId="0" applyFont="1" applyFill="1" applyBorder="1" applyAlignment="1" applyProtection="1">
      <alignment horizontal="distributed" vertical="top"/>
      <protection hidden="1"/>
    </xf>
    <xf numFmtId="0" fontId="15" fillId="5" borderId="45" xfId="0" applyFont="1" applyFill="1" applyBorder="1" applyAlignment="1" applyProtection="1">
      <alignment horizontal="distributed" vertical="top"/>
      <protection hidden="1"/>
    </xf>
    <xf numFmtId="0" fontId="15" fillId="5" borderId="69" xfId="0" applyFont="1" applyFill="1" applyBorder="1" applyAlignment="1" applyProtection="1">
      <alignment horizontal="distributed" vertical="top"/>
      <protection hidden="1"/>
    </xf>
    <xf numFmtId="0" fontId="15" fillId="5" borderId="70" xfId="0" applyFont="1" applyFill="1" applyBorder="1" applyAlignment="1" applyProtection="1">
      <alignment horizontal="distributed"/>
      <protection hidden="1"/>
    </xf>
    <xf numFmtId="0" fontId="15" fillId="5" borderId="43" xfId="0" applyFont="1" applyFill="1" applyBorder="1" applyAlignment="1" applyProtection="1">
      <alignment horizontal="distributed"/>
      <protection hidden="1"/>
    </xf>
    <xf numFmtId="0" fontId="15" fillId="5" borderId="84" xfId="0" applyFont="1" applyFill="1" applyBorder="1" applyAlignment="1" applyProtection="1">
      <alignment horizontal="distributed"/>
      <protection hidden="1"/>
    </xf>
    <xf numFmtId="0" fontId="15" fillId="5" borderId="35" xfId="0" applyFont="1" applyFill="1" applyBorder="1" applyAlignment="1" applyProtection="1">
      <alignment horizontal="distributed" vertical="top"/>
      <protection hidden="1"/>
    </xf>
    <xf numFmtId="0" fontId="15" fillId="5" borderId="0" xfId="0" applyFont="1" applyFill="1" applyAlignment="1" applyProtection="1">
      <alignment horizontal="distributed" vertical="top"/>
      <protection hidden="1"/>
    </xf>
    <xf numFmtId="0" fontId="15" fillId="5" borderId="85" xfId="0" applyFont="1" applyFill="1" applyBorder="1" applyAlignment="1" applyProtection="1">
      <alignment horizontal="distributed" vertical="top"/>
      <protection hidden="1"/>
    </xf>
    <xf numFmtId="0" fontId="23" fillId="5" borderId="0" xfId="0" applyFont="1" applyFill="1" applyAlignment="1" applyProtection="1">
      <alignment horizontal="distributed" vertical="center"/>
      <protection hidden="1"/>
    </xf>
    <xf numFmtId="0" fontId="53" fillId="5" borderId="0" xfId="0" applyFont="1" applyFill="1" applyAlignment="1" applyProtection="1">
      <alignment horizontal="distributed" vertical="center"/>
      <protection hidden="1"/>
    </xf>
    <xf numFmtId="0" fontId="23" fillId="5" borderId="51" xfId="0" applyFont="1" applyFill="1" applyBorder="1" applyAlignment="1" applyProtection="1">
      <alignment horizontal="center" vertical="center"/>
      <protection hidden="1"/>
    </xf>
    <xf numFmtId="0" fontId="23" fillId="5" borderId="55" xfId="0" applyFont="1" applyFill="1" applyBorder="1" applyAlignment="1" applyProtection="1">
      <alignment horizontal="center" vertical="center"/>
      <protection hidden="1"/>
    </xf>
    <xf numFmtId="0" fontId="23" fillId="5" borderId="8" xfId="0" applyFont="1" applyFill="1" applyBorder="1" applyAlignment="1" applyProtection="1">
      <alignment horizontal="center" vertical="center"/>
      <protection hidden="1"/>
    </xf>
    <xf numFmtId="176" fontId="25" fillId="5" borderId="1" xfId="0" applyNumberFormat="1" applyFont="1" applyFill="1" applyBorder="1" applyAlignment="1" applyProtection="1">
      <alignment horizontal="right" vertical="center"/>
      <protection hidden="1"/>
    </xf>
    <xf numFmtId="176" fontId="25" fillId="5" borderId="2" xfId="0" applyNumberFormat="1" applyFont="1" applyFill="1" applyBorder="1" applyAlignment="1" applyProtection="1">
      <alignment horizontal="right" vertical="center"/>
      <protection hidden="1"/>
    </xf>
    <xf numFmtId="176" fontId="25" fillId="5" borderId="3" xfId="0" applyNumberFormat="1" applyFont="1" applyFill="1" applyBorder="1" applyAlignment="1" applyProtection="1">
      <alignment horizontal="right" vertical="center"/>
      <protection hidden="1"/>
    </xf>
    <xf numFmtId="176" fontId="25" fillId="5" borderId="4" xfId="0" applyNumberFormat="1" applyFont="1" applyFill="1" applyBorder="1" applyAlignment="1" applyProtection="1">
      <alignment horizontal="right" vertical="center"/>
      <protection hidden="1"/>
    </xf>
    <xf numFmtId="176" fontId="25" fillId="5" borderId="0" xfId="0" applyNumberFormat="1" applyFont="1" applyFill="1" applyAlignment="1" applyProtection="1">
      <alignment horizontal="right" vertical="center"/>
      <protection hidden="1"/>
    </xf>
    <xf numFmtId="176" fontId="25" fillId="5" borderId="5" xfId="0" applyNumberFormat="1" applyFont="1" applyFill="1" applyBorder="1" applyAlignment="1" applyProtection="1">
      <alignment horizontal="right" vertical="center"/>
      <protection hidden="1"/>
    </xf>
    <xf numFmtId="176" fontId="25" fillId="5" borderId="6" xfId="0" applyNumberFormat="1" applyFont="1" applyFill="1" applyBorder="1" applyAlignment="1" applyProtection="1">
      <alignment horizontal="right" vertical="center"/>
      <protection hidden="1"/>
    </xf>
    <xf numFmtId="176" fontId="25" fillId="5" borderId="7" xfId="0" applyNumberFormat="1" applyFont="1" applyFill="1" applyBorder="1" applyAlignment="1" applyProtection="1">
      <alignment horizontal="right" vertical="center"/>
      <protection hidden="1"/>
    </xf>
    <xf numFmtId="176" fontId="25" fillId="5" borderId="8" xfId="0" applyNumberFormat="1" applyFont="1" applyFill="1" applyBorder="1" applyAlignment="1" applyProtection="1">
      <alignment horizontal="right" vertical="center"/>
      <protection hidden="1"/>
    </xf>
    <xf numFmtId="0" fontId="90" fillId="0" borderId="1" xfId="0" applyFont="1" applyBorder="1" applyAlignment="1" applyProtection="1">
      <alignment horizontal="left" vertical="center"/>
      <protection locked="0"/>
    </xf>
    <xf numFmtId="0" fontId="90" fillId="0" borderId="2" xfId="0" applyFont="1" applyBorder="1" applyAlignment="1" applyProtection="1">
      <alignment horizontal="left" vertical="center"/>
      <protection locked="0"/>
    </xf>
    <xf numFmtId="0" fontId="90" fillId="0" borderId="3" xfId="0" applyFont="1" applyBorder="1" applyAlignment="1" applyProtection="1">
      <alignment horizontal="left" vertical="center"/>
      <protection locked="0"/>
    </xf>
    <xf numFmtId="0" fontId="90" fillId="0" borderId="4" xfId="0" applyFont="1" applyBorder="1" applyAlignment="1" applyProtection="1">
      <alignment horizontal="left" vertical="center"/>
      <protection locked="0"/>
    </xf>
    <xf numFmtId="0" fontId="90" fillId="0" borderId="0" xfId="0" applyFont="1" applyAlignment="1" applyProtection="1">
      <alignment horizontal="left" vertical="center"/>
      <protection locked="0"/>
    </xf>
    <xf numFmtId="0" fontId="90" fillId="0" borderId="5" xfId="0" applyFont="1" applyBorder="1" applyAlignment="1" applyProtection="1">
      <alignment horizontal="left" vertical="center"/>
      <protection locked="0"/>
    </xf>
    <xf numFmtId="0" fontId="90" fillId="0" borderId="6" xfId="0" applyFont="1" applyBorder="1" applyAlignment="1" applyProtection="1">
      <alignment horizontal="left" vertical="center"/>
      <protection locked="0"/>
    </xf>
    <xf numFmtId="0" fontId="90" fillId="0" borderId="7" xfId="0" applyFont="1" applyBorder="1" applyAlignment="1" applyProtection="1">
      <alignment horizontal="left" vertical="center"/>
      <protection locked="0"/>
    </xf>
    <xf numFmtId="0" fontId="90" fillId="0" borderId="8" xfId="0" applyFont="1" applyBorder="1" applyAlignment="1" applyProtection="1">
      <alignment horizontal="left" vertical="center"/>
      <protection locked="0"/>
    </xf>
    <xf numFmtId="0" fontId="5" fillId="5" borderId="53" xfId="0" applyFont="1" applyFill="1" applyBorder="1" applyAlignment="1" applyProtection="1">
      <alignment horizontal="center" vertical="center"/>
      <protection hidden="1"/>
    </xf>
    <xf numFmtId="0" fontId="5" fillId="5" borderId="52" xfId="0" applyFont="1" applyFill="1" applyBorder="1" applyAlignment="1" applyProtection="1">
      <alignment horizontal="center" vertical="center"/>
      <protection hidden="1"/>
    </xf>
    <xf numFmtId="176" fontId="22" fillId="5" borderId="115" xfId="0" applyNumberFormat="1" applyFont="1" applyFill="1" applyBorder="1" applyAlignment="1" applyProtection="1">
      <alignment horizontal="center" vertical="center"/>
      <protection hidden="1"/>
    </xf>
    <xf numFmtId="176" fontId="22" fillId="5" borderId="116" xfId="0" applyNumberFormat="1" applyFont="1" applyFill="1" applyBorder="1" applyAlignment="1" applyProtection="1">
      <alignment horizontal="center" vertical="center"/>
      <protection hidden="1"/>
    </xf>
    <xf numFmtId="176" fontId="22" fillId="5" borderId="117" xfId="0" applyNumberFormat="1" applyFont="1" applyFill="1" applyBorder="1" applyAlignment="1" applyProtection="1">
      <alignment horizontal="center" vertical="center"/>
      <protection hidden="1"/>
    </xf>
    <xf numFmtId="176" fontId="22" fillId="5" borderId="118" xfId="0" applyNumberFormat="1" applyFont="1" applyFill="1" applyBorder="1" applyAlignment="1" applyProtection="1">
      <alignment horizontal="center" vertical="center"/>
      <protection hidden="1"/>
    </xf>
    <xf numFmtId="176" fontId="22" fillId="5" borderId="119" xfId="0" applyNumberFormat="1" applyFont="1" applyFill="1" applyBorder="1" applyAlignment="1" applyProtection="1">
      <alignment horizontal="center" vertical="center"/>
      <protection hidden="1"/>
    </xf>
    <xf numFmtId="176" fontId="22" fillId="5" borderId="120" xfId="0" applyNumberFormat="1" applyFont="1" applyFill="1" applyBorder="1" applyAlignment="1" applyProtection="1">
      <alignment horizontal="center" vertical="center"/>
      <protection hidden="1"/>
    </xf>
    <xf numFmtId="0" fontId="15" fillId="5" borderId="121" xfId="0" applyFont="1" applyFill="1" applyBorder="1" applyAlignment="1" applyProtection="1">
      <alignment horizontal="center" vertical="center"/>
      <protection hidden="1"/>
    </xf>
    <xf numFmtId="0" fontId="15" fillId="5" borderId="6" xfId="0" applyFont="1" applyFill="1" applyBorder="1" applyAlignment="1" applyProtection="1">
      <alignment horizontal="center" vertical="center"/>
      <protection hidden="1"/>
    </xf>
    <xf numFmtId="0" fontId="53" fillId="5" borderId="4" xfId="0" applyFont="1" applyFill="1" applyBorder="1" applyAlignment="1" applyProtection="1">
      <alignment horizontal="center" vertical="center"/>
      <protection hidden="1"/>
    </xf>
    <xf numFmtId="0" fontId="53" fillId="5" borderId="0" xfId="0" applyFont="1" applyFill="1" applyAlignment="1" applyProtection="1">
      <alignment horizontal="center" vertical="center"/>
      <protection hidden="1"/>
    </xf>
    <xf numFmtId="0" fontId="5" fillId="5" borderId="1" xfId="0" applyFont="1" applyFill="1" applyBorder="1" applyAlignment="1" applyProtection="1">
      <alignment horizontal="distributed" vertical="center" wrapText="1" justifyLastLine="1"/>
      <protection hidden="1"/>
    </xf>
    <xf numFmtId="0" fontId="5" fillId="5" borderId="2" xfId="0" applyFont="1" applyFill="1" applyBorder="1" applyAlignment="1" applyProtection="1">
      <alignment horizontal="distributed" vertical="center" wrapText="1" justifyLastLine="1"/>
      <protection hidden="1"/>
    </xf>
    <xf numFmtId="0" fontId="15" fillId="5" borderId="1" xfId="0" applyFont="1" applyFill="1" applyBorder="1" applyAlignment="1" applyProtection="1">
      <alignment horizontal="center" vertical="center" wrapText="1"/>
      <protection hidden="1"/>
    </xf>
    <xf numFmtId="0" fontId="15" fillId="5" borderId="4" xfId="0" applyFont="1" applyFill="1" applyBorder="1" applyAlignment="1" applyProtection="1">
      <alignment horizontal="center" vertical="center"/>
      <protection hidden="1"/>
    </xf>
    <xf numFmtId="176" fontId="90" fillId="0" borderId="2" xfId="0" applyNumberFormat="1" applyFont="1" applyBorder="1" applyAlignment="1" applyProtection="1">
      <alignment horizontal="right" vertical="center"/>
      <protection locked="0"/>
    </xf>
    <xf numFmtId="176" fontId="90" fillId="0" borderId="3" xfId="0" applyNumberFormat="1" applyFont="1" applyBorder="1" applyAlignment="1" applyProtection="1">
      <alignment horizontal="right" vertical="center"/>
      <protection locked="0"/>
    </xf>
    <xf numFmtId="0" fontId="104" fillId="5" borderId="89" xfId="0" applyFont="1" applyFill="1" applyBorder="1" applyAlignment="1" applyProtection="1">
      <alignment horizontal="center" vertical="center"/>
      <protection hidden="1"/>
    </xf>
    <xf numFmtId="0" fontId="104" fillId="5" borderId="45" xfId="0" applyFont="1" applyFill="1" applyBorder="1" applyAlignment="1" applyProtection="1">
      <alignment horizontal="center" vertical="center"/>
      <protection hidden="1"/>
    </xf>
    <xf numFmtId="176" fontId="61" fillId="5" borderId="89" xfId="0" applyNumberFormat="1" applyFont="1" applyFill="1" applyBorder="1" applyAlignment="1" applyProtection="1">
      <alignment vertical="center"/>
      <protection hidden="1"/>
    </xf>
    <xf numFmtId="176" fontId="61" fillId="5" borderId="45" xfId="0" applyNumberFormat="1" applyFont="1" applyFill="1" applyBorder="1" applyAlignment="1" applyProtection="1">
      <alignment vertical="center"/>
      <protection hidden="1"/>
    </xf>
    <xf numFmtId="176" fontId="61" fillId="5" borderId="55" xfId="0" applyNumberFormat="1" applyFont="1" applyFill="1" applyBorder="1" applyAlignment="1" applyProtection="1">
      <alignment vertical="center"/>
      <protection hidden="1"/>
    </xf>
    <xf numFmtId="176" fontId="81" fillId="5" borderId="70" xfId="0" applyNumberFormat="1" applyFont="1" applyFill="1" applyBorder="1" applyAlignment="1" applyProtection="1">
      <alignment vertical="center"/>
      <protection hidden="1"/>
    </xf>
    <xf numFmtId="176" fontId="81" fillId="5" borderId="43" xfId="0" applyNumberFormat="1" applyFont="1" applyFill="1" applyBorder="1" applyAlignment="1" applyProtection="1">
      <alignment vertical="center"/>
      <protection hidden="1"/>
    </xf>
    <xf numFmtId="176" fontId="81" fillId="5" borderId="51" xfId="0" applyNumberFormat="1" applyFont="1" applyFill="1" applyBorder="1" applyAlignment="1" applyProtection="1">
      <alignment vertical="center"/>
      <protection hidden="1"/>
    </xf>
    <xf numFmtId="176" fontId="81" fillId="5" borderId="90" xfId="0" applyNumberFormat="1" applyFont="1" applyFill="1" applyBorder="1" applyAlignment="1" applyProtection="1">
      <alignment vertical="center"/>
      <protection hidden="1"/>
    </xf>
    <xf numFmtId="176" fontId="81" fillId="5" borderId="7" xfId="0" applyNumberFormat="1" applyFont="1" applyFill="1" applyBorder="1" applyAlignment="1" applyProtection="1">
      <alignment vertical="center"/>
      <protection hidden="1"/>
    </xf>
    <xf numFmtId="176" fontId="81" fillId="5" borderId="8" xfId="0" applyNumberFormat="1" applyFont="1" applyFill="1" applyBorder="1" applyAlignment="1" applyProtection="1">
      <alignment vertical="center"/>
      <protection hidden="1"/>
    </xf>
    <xf numFmtId="176" fontId="81" fillId="5" borderId="88" xfId="0" applyNumberFormat="1" applyFont="1" applyFill="1" applyBorder="1" applyAlignment="1" applyProtection="1">
      <alignment vertical="center"/>
      <protection hidden="1"/>
    </xf>
    <xf numFmtId="176" fontId="81" fillId="5" borderId="2" xfId="0" applyNumberFormat="1" applyFont="1" applyFill="1" applyBorder="1" applyAlignment="1" applyProtection="1">
      <alignment vertical="center"/>
      <protection hidden="1"/>
    </xf>
    <xf numFmtId="176" fontId="81" fillId="5" borderId="3" xfId="0" applyNumberFormat="1" applyFont="1" applyFill="1" applyBorder="1" applyAlignment="1" applyProtection="1">
      <alignment vertical="center"/>
      <protection hidden="1"/>
    </xf>
    <xf numFmtId="0" fontId="5" fillId="5" borderId="88" xfId="0" applyFont="1" applyFill="1" applyBorder="1" applyAlignment="1" applyProtection="1">
      <alignment horizontal="center" vertical="center"/>
      <protection hidden="1"/>
    </xf>
    <xf numFmtId="0" fontId="5" fillId="5" borderId="55" xfId="0" applyFont="1" applyFill="1" applyBorder="1" applyAlignment="1" applyProtection="1">
      <alignment horizontal="center" vertical="center"/>
      <protection hidden="1"/>
    </xf>
    <xf numFmtId="176" fontId="90" fillId="0" borderId="4" xfId="0" applyNumberFormat="1" applyFont="1" applyBorder="1" applyAlignment="1" applyProtection="1">
      <alignment horizontal="right" vertical="center"/>
      <protection locked="0"/>
    </xf>
    <xf numFmtId="176" fontId="90" fillId="0" borderId="6" xfId="0" applyNumberFormat="1" applyFont="1" applyBorder="1" applyAlignment="1" applyProtection="1">
      <alignment horizontal="right" vertical="center"/>
      <protection locked="0"/>
    </xf>
    <xf numFmtId="176" fontId="90" fillId="0" borderId="8" xfId="0" applyNumberFormat="1" applyFont="1" applyBorder="1" applyAlignment="1" applyProtection="1">
      <alignment horizontal="right" vertical="center"/>
      <protection locked="0"/>
    </xf>
    <xf numFmtId="176" fontId="90" fillId="0" borderId="158" xfId="0" applyNumberFormat="1" applyFont="1" applyBorder="1" applyAlignment="1" applyProtection="1">
      <alignment horizontal="right" vertical="center"/>
      <protection locked="0"/>
    </xf>
    <xf numFmtId="176" fontId="90" fillId="0" borderId="159" xfId="0" applyNumberFormat="1" applyFont="1" applyBorder="1" applyAlignment="1" applyProtection="1">
      <alignment horizontal="right" vertical="center"/>
      <protection locked="0"/>
    </xf>
    <xf numFmtId="176" fontId="90" fillId="0" borderId="7" xfId="0" applyNumberFormat="1" applyFont="1" applyBorder="1" applyAlignment="1" applyProtection="1">
      <alignment horizontal="right" vertical="center"/>
      <protection locked="0"/>
    </xf>
    <xf numFmtId="0" fontId="15" fillId="5" borderId="1" xfId="0" applyFont="1" applyFill="1" applyBorder="1" applyAlignment="1" applyProtection="1">
      <alignment horizontal="distributed" vertical="center" wrapText="1" justifyLastLine="1"/>
      <protection hidden="1"/>
    </xf>
    <xf numFmtId="0" fontId="15" fillId="5" borderId="3" xfId="0" applyFont="1" applyFill="1" applyBorder="1" applyAlignment="1" applyProtection="1">
      <alignment horizontal="distributed" vertical="center" justifyLastLine="1"/>
      <protection hidden="1"/>
    </xf>
    <xf numFmtId="0" fontId="15" fillId="5" borderId="6" xfId="0" applyFont="1" applyFill="1" applyBorder="1" applyAlignment="1" applyProtection="1">
      <alignment horizontal="distributed" vertical="center" justifyLastLine="1"/>
      <protection hidden="1"/>
    </xf>
    <xf numFmtId="0" fontId="15" fillId="5" borderId="8" xfId="0" applyFont="1" applyFill="1" applyBorder="1" applyAlignment="1" applyProtection="1">
      <alignment horizontal="distributed" vertical="center" justifyLastLine="1"/>
      <protection hidden="1"/>
    </xf>
    <xf numFmtId="176" fontId="115" fillId="0" borderId="1" xfId="0" applyNumberFormat="1" applyFont="1" applyBorder="1" applyAlignment="1" applyProtection="1">
      <alignment horizontal="right" vertical="center"/>
      <protection locked="0"/>
    </xf>
    <xf numFmtId="176" fontId="115" fillId="0" borderId="3" xfId="0" applyNumberFormat="1" applyFont="1" applyBorder="1" applyAlignment="1" applyProtection="1">
      <alignment horizontal="right" vertical="center"/>
      <protection locked="0"/>
    </xf>
    <xf numFmtId="176" fontId="115" fillId="0" borderId="6" xfId="0" applyNumberFormat="1" applyFont="1" applyBorder="1" applyAlignment="1" applyProtection="1">
      <alignment horizontal="right" vertical="center"/>
      <protection locked="0"/>
    </xf>
    <xf numFmtId="176" fontId="115" fillId="0" borderId="46" xfId="0" applyNumberFormat="1" applyFont="1" applyBorder="1" applyAlignment="1" applyProtection="1">
      <alignment horizontal="right" vertical="center"/>
      <protection locked="0"/>
    </xf>
    <xf numFmtId="176" fontId="115" fillId="0" borderId="47" xfId="0" applyNumberFormat="1" applyFont="1" applyBorder="1" applyAlignment="1" applyProtection="1">
      <alignment horizontal="right" vertical="center"/>
      <protection locked="0"/>
    </xf>
    <xf numFmtId="176" fontId="115" fillId="0" borderId="49" xfId="0" applyNumberFormat="1" applyFont="1" applyBorder="1" applyAlignment="1" applyProtection="1">
      <alignment horizontal="right" vertical="center"/>
      <protection locked="0"/>
    </xf>
    <xf numFmtId="176" fontId="115" fillId="0" borderId="122" xfId="0" applyNumberFormat="1" applyFont="1" applyBorder="1" applyAlignment="1" applyProtection="1">
      <alignment horizontal="right" vertical="center"/>
      <protection locked="0"/>
    </xf>
    <xf numFmtId="176" fontId="115" fillId="0" borderId="57" xfId="0" applyNumberFormat="1" applyFont="1" applyBorder="1" applyAlignment="1" applyProtection="1">
      <alignment horizontal="right" vertical="center"/>
      <protection locked="0"/>
    </xf>
    <xf numFmtId="176" fontId="115" fillId="0" borderId="59" xfId="0" applyNumberFormat="1" applyFont="1" applyBorder="1" applyAlignment="1" applyProtection="1">
      <alignment horizontal="right" vertical="center"/>
      <protection locked="0"/>
    </xf>
    <xf numFmtId="176" fontId="115" fillId="0" borderId="123" xfId="0" applyNumberFormat="1" applyFont="1" applyBorder="1" applyAlignment="1" applyProtection="1">
      <alignment horizontal="right" vertical="center"/>
      <protection locked="0"/>
    </xf>
    <xf numFmtId="176" fontId="115" fillId="0" borderId="124" xfId="0" applyNumberFormat="1" applyFont="1" applyBorder="1" applyAlignment="1" applyProtection="1">
      <alignment horizontal="right" vertical="center"/>
      <protection locked="0"/>
    </xf>
    <xf numFmtId="176" fontId="115" fillId="0" borderId="125" xfId="0" applyNumberFormat="1" applyFont="1" applyBorder="1" applyAlignment="1" applyProtection="1">
      <alignment horizontal="right" vertical="center"/>
      <protection locked="0"/>
    </xf>
    <xf numFmtId="176" fontId="25" fillId="5" borderId="46" xfId="0" applyNumberFormat="1" applyFont="1" applyFill="1" applyBorder="1" applyAlignment="1" applyProtection="1">
      <alignment horizontal="right" vertical="center"/>
      <protection hidden="1"/>
    </xf>
    <xf numFmtId="176" fontId="25" fillId="5" borderId="47" xfId="0" applyNumberFormat="1" applyFont="1" applyFill="1" applyBorder="1" applyAlignment="1" applyProtection="1">
      <alignment horizontal="right" vertical="center"/>
      <protection hidden="1"/>
    </xf>
    <xf numFmtId="176" fontId="25" fillId="5" borderId="49" xfId="0" applyNumberFormat="1" applyFont="1" applyFill="1" applyBorder="1" applyAlignment="1" applyProtection="1">
      <alignment horizontal="right" vertical="center"/>
      <protection hidden="1"/>
    </xf>
    <xf numFmtId="176" fontId="25" fillId="5" borderId="122" xfId="0" applyNumberFormat="1" applyFont="1" applyFill="1" applyBorder="1" applyAlignment="1" applyProtection="1">
      <alignment horizontal="right" vertical="center"/>
      <protection hidden="1"/>
    </xf>
    <xf numFmtId="176" fontId="25" fillId="5" borderId="57" xfId="0" applyNumberFormat="1" applyFont="1" applyFill="1" applyBorder="1" applyAlignment="1" applyProtection="1">
      <alignment horizontal="right" vertical="center"/>
      <protection hidden="1"/>
    </xf>
    <xf numFmtId="176" fontId="25" fillId="5" borderId="59" xfId="0" applyNumberFormat="1" applyFont="1" applyFill="1" applyBorder="1" applyAlignment="1" applyProtection="1">
      <alignment horizontal="right" vertical="center"/>
      <protection hidden="1"/>
    </xf>
    <xf numFmtId="176" fontId="25" fillId="5" borderId="123" xfId="0" applyNumberFormat="1" applyFont="1" applyFill="1" applyBorder="1" applyAlignment="1" applyProtection="1">
      <alignment horizontal="right" vertical="center"/>
      <protection hidden="1"/>
    </xf>
    <xf numFmtId="176" fontId="25" fillId="5" borderId="124" xfId="0" applyNumberFormat="1" applyFont="1" applyFill="1" applyBorder="1" applyAlignment="1" applyProtection="1">
      <alignment horizontal="right" vertical="center"/>
      <protection hidden="1"/>
    </xf>
    <xf numFmtId="176" fontId="25" fillId="5" borderId="125" xfId="0" applyNumberFormat="1" applyFont="1" applyFill="1" applyBorder="1" applyAlignment="1" applyProtection="1">
      <alignment horizontal="right" vertical="center"/>
      <protection hidden="1"/>
    </xf>
    <xf numFmtId="0" fontId="15" fillId="5" borderId="70" xfId="0" applyFont="1" applyFill="1" applyBorder="1" applyAlignment="1" applyProtection="1">
      <alignment horizontal="distributed" vertical="center"/>
      <protection hidden="1"/>
    </xf>
    <xf numFmtId="0" fontId="15" fillId="5" borderId="35" xfId="0" applyFont="1" applyFill="1" applyBorder="1" applyAlignment="1" applyProtection="1">
      <alignment horizontal="distributed" vertical="center"/>
      <protection hidden="1"/>
    </xf>
    <xf numFmtId="0" fontId="104" fillId="5" borderId="89" xfId="0" applyFont="1" applyFill="1" applyBorder="1" applyAlignment="1" applyProtection="1">
      <alignment horizontal="distributed" vertical="top" shrinkToFit="1"/>
      <protection hidden="1"/>
    </xf>
    <xf numFmtId="0" fontId="104" fillId="5" borderId="45" xfId="0" applyFont="1" applyFill="1" applyBorder="1" applyAlignment="1" applyProtection="1">
      <alignment horizontal="distributed" vertical="top" shrinkToFit="1"/>
      <protection hidden="1"/>
    </xf>
    <xf numFmtId="0" fontId="104" fillId="5" borderId="55" xfId="0" applyFont="1" applyFill="1" applyBorder="1" applyAlignment="1" applyProtection="1">
      <alignment horizontal="distributed" vertical="top" shrinkToFit="1"/>
      <protection hidden="1"/>
    </xf>
    <xf numFmtId="0" fontId="104" fillId="5" borderId="70" xfId="0" applyFont="1" applyFill="1" applyBorder="1" applyAlignment="1" applyProtection="1">
      <alignment horizontal="distributed" shrinkToFit="1"/>
      <protection hidden="1"/>
    </xf>
    <xf numFmtId="0" fontId="104" fillId="5" borderId="43" xfId="0" applyFont="1" applyFill="1" applyBorder="1" applyAlignment="1" applyProtection="1">
      <alignment horizontal="distributed" shrinkToFit="1"/>
      <protection hidden="1"/>
    </xf>
    <xf numFmtId="0" fontId="104" fillId="5" borderId="51" xfId="0" applyFont="1" applyFill="1" applyBorder="1" applyAlignment="1" applyProtection="1">
      <alignment horizontal="distributed" shrinkToFit="1"/>
      <protection hidden="1"/>
    </xf>
    <xf numFmtId="0" fontId="5" fillId="5" borderId="50" xfId="0" applyFont="1" applyFill="1" applyBorder="1" applyAlignment="1" applyProtection="1">
      <alignment horizontal="center"/>
      <protection hidden="1"/>
    </xf>
    <xf numFmtId="0" fontId="5" fillId="5" borderId="43" xfId="0" applyFont="1" applyFill="1" applyBorder="1" applyAlignment="1" applyProtection="1">
      <alignment horizontal="center"/>
      <protection hidden="1"/>
    </xf>
    <xf numFmtId="0" fontId="5" fillId="5" borderId="51" xfId="0" applyFont="1" applyFill="1" applyBorder="1" applyAlignment="1" applyProtection="1">
      <alignment horizontal="center"/>
      <protection hidden="1"/>
    </xf>
    <xf numFmtId="0" fontId="81" fillId="5" borderId="6" xfId="0" applyFont="1" applyFill="1" applyBorder="1" applyAlignment="1" applyProtection="1">
      <alignment horizontal="center" vertical="top"/>
      <protection hidden="1"/>
    </xf>
    <xf numFmtId="0" fontId="81" fillId="5" borderId="7" xfId="0" applyFont="1" applyFill="1" applyBorder="1" applyAlignment="1" applyProtection="1">
      <alignment horizontal="center" vertical="top"/>
      <protection hidden="1"/>
    </xf>
    <xf numFmtId="0" fontId="81" fillId="5" borderId="8" xfId="0" applyFont="1" applyFill="1" applyBorder="1" applyAlignment="1" applyProtection="1">
      <alignment horizontal="center" vertical="top"/>
      <protection hidden="1"/>
    </xf>
    <xf numFmtId="176" fontId="81" fillId="5" borderId="88" xfId="0" applyNumberFormat="1" applyFont="1" applyFill="1" applyBorder="1" applyAlignment="1" applyProtection="1">
      <alignment horizontal="right" vertical="center"/>
      <protection hidden="1"/>
    </xf>
    <xf numFmtId="0" fontId="23" fillId="5" borderId="4" xfId="0" applyFont="1" applyFill="1" applyBorder="1" applyAlignment="1" applyProtection="1">
      <alignment horizontal="distributed" vertical="center"/>
      <protection hidden="1"/>
    </xf>
    <xf numFmtId="0" fontId="5" fillId="5" borderId="0" xfId="0" applyFont="1" applyFill="1" applyAlignment="1" applyProtection="1">
      <alignment horizontal="left" vertical="center"/>
      <protection hidden="1"/>
    </xf>
    <xf numFmtId="0" fontId="5" fillId="5" borderId="5" xfId="0" applyFont="1" applyFill="1" applyBorder="1" applyAlignment="1" applyProtection="1">
      <alignment horizontal="left" vertical="center"/>
      <protection hidden="1"/>
    </xf>
    <xf numFmtId="176" fontId="90" fillId="0" borderId="90" xfId="0" applyNumberFormat="1" applyFont="1" applyBorder="1" applyAlignment="1" applyProtection="1">
      <alignment horizontal="right" vertical="center"/>
      <protection locked="0"/>
    </xf>
    <xf numFmtId="0" fontId="23" fillId="5" borderId="45" xfId="0" applyFont="1" applyFill="1" applyBorder="1" applyAlignment="1" applyProtection="1">
      <alignment horizontal="distributed" vertical="center"/>
      <protection hidden="1"/>
    </xf>
    <xf numFmtId="0" fontId="15" fillId="5" borderId="51" xfId="0" applyFont="1" applyFill="1" applyBorder="1" applyAlignment="1" applyProtection="1">
      <alignment horizontal="right" vertical="top"/>
      <protection hidden="1"/>
    </xf>
    <xf numFmtId="0" fontId="15" fillId="5" borderId="55" xfId="0" applyFont="1" applyFill="1" applyBorder="1" applyAlignment="1" applyProtection="1">
      <alignment horizontal="right" vertical="top"/>
      <protection hidden="1"/>
    </xf>
    <xf numFmtId="0" fontId="23" fillId="5" borderId="70" xfId="0" applyFont="1" applyFill="1" applyBorder="1" applyAlignment="1" applyProtection="1">
      <alignment horizontal="distributed" vertical="center"/>
      <protection hidden="1"/>
    </xf>
    <xf numFmtId="0" fontId="23" fillId="5" borderId="43" xfId="0" applyFont="1" applyFill="1" applyBorder="1" applyAlignment="1" applyProtection="1">
      <alignment horizontal="distributed" vertical="center"/>
      <protection hidden="1"/>
    </xf>
    <xf numFmtId="0" fontId="15" fillId="5" borderId="1" xfId="0" applyFont="1" applyFill="1" applyBorder="1" applyAlignment="1" applyProtection="1">
      <alignment horizontal="center" vertical="center"/>
      <protection hidden="1"/>
    </xf>
    <xf numFmtId="0" fontId="5" fillId="5" borderId="73" xfId="0" applyFont="1" applyFill="1" applyBorder="1" applyAlignment="1" applyProtection="1">
      <alignment horizontal="center" vertical="center"/>
      <protection hidden="1"/>
    </xf>
    <xf numFmtId="0" fontId="5" fillId="5" borderId="76" xfId="0" applyFont="1" applyFill="1" applyBorder="1" applyAlignment="1" applyProtection="1">
      <alignment horizontal="center" vertical="center"/>
      <protection hidden="1"/>
    </xf>
    <xf numFmtId="0" fontId="5" fillId="5" borderId="75" xfId="0" applyFont="1" applyFill="1" applyBorder="1" applyAlignment="1" applyProtection="1">
      <alignment horizontal="center" vertical="center"/>
      <protection hidden="1"/>
    </xf>
    <xf numFmtId="0" fontId="5" fillId="5" borderId="85" xfId="0" applyFont="1" applyFill="1" applyBorder="1" applyAlignment="1" applyProtection="1">
      <alignment horizontal="distributed" vertical="top"/>
      <protection hidden="1"/>
    </xf>
    <xf numFmtId="0" fontId="5" fillId="5" borderId="91" xfId="0" applyFont="1" applyFill="1" applyBorder="1" applyAlignment="1" applyProtection="1">
      <alignment horizontal="distributed" vertical="top"/>
      <protection hidden="1"/>
    </xf>
    <xf numFmtId="0" fontId="5" fillId="5" borderId="84" xfId="0" applyFont="1" applyFill="1" applyBorder="1" applyAlignment="1" applyProtection="1">
      <alignment horizontal="distributed"/>
      <protection hidden="1"/>
    </xf>
    <xf numFmtId="0" fontId="5" fillId="5" borderId="85" xfId="0" applyFont="1" applyFill="1" applyBorder="1" applyAlignment="1" applyProtection="1">
      <alignment horizontal="distributed"/>
      <protection hidden="1"/>
    </xf>
    <xf numFmtId="0" fontId="15" fillId="5" borderId="89" xfId="0" applyFont="1" applyFill="1" applyBorder="1" applyAlignment="1" applyProtection="1">
      <alignment horizontal="distributed" vertical="center"/>
      <protection hidden="1"/>
    </xf>
    <xf numFmtId="0" fontId="105" fillId="5" borderId="90" xfId="0" applyFont="1" applyFill="1" applyBorder="1" applyAlignment="1" applyProtection="1">
      <alignment horizontal="distributed" vertical="top"/>
      <protection hidden="1"/>
    </xf>
    <xf numFmtId="0" fontId="105" fillId="5" borderId="7" xfId="0" applyFont="1" applyFill="1" applyBorder="1" applyAlignment="1" applyProtection="1">
      <alignment horizontal="distributed" vertical="top"/>
      <protection hidden="1"/>
    </xf>
    <xf numFmtId="0" fontId="105" fillId="5" borderId="8" xfId="0" applyFont="1" applyFill="1" applyBorder="1" applyAlignment="1" applyProtection="1">
      <alignment horizontal="distributed" vertical="top"/>
      <protection hidden="1"/>
    </xf>
    <xf numFmtId="0" fontId="105" fillId="5" borderId="35" xfId="0" applyFont="1" applyFill="1" applyBorder="1" applyAlignment="1" applyProtection="1">
      <alignment horizontal="distributed"/>
      <protection hidden="1"/>
    </xf>
    <xf numFmtId="0" fontId="105" fillId="5" borderId="0" xfId="0" applyFont="1" applyFill="1" applyAlignment="1" applyProtection="1">
      <alignment horizontal="distributed"/>
      <protection hidden="1"/>
    </xf>
    <xf numFmtId="0" fontId="105" fillId="5" borderId="5" xfId="0" applyFont="1" applyFill="1" applyBorder="1" applyAlignment="1" applyProtection="1">
      <alignment horizontal="distributed"/>
      <protection hidden="1"/>
    </xf>
    <xf numFmtId="0" fontId="5" fillId="5" borderId="109" xfId="0" applyFont="1" applyFill="1" applyBorder="1" applyAlignment="1" applyProtection="1">
      <alignment horizontal="center" vertical="center"/>
      <protection hidden="1"/>
    </xf>
    <xf numFmtId="0" fontId="5" fillId="5" borderId="110" xfId="0" applyFont="1" applyFill="1" applyBorder="1" applyAlignment="1" applyProtection="1">
      <alignment horizontal="center" vertical="center"/>
      <protection hidden="1"/>
    </xf>
    <xf numFmtId="0" fontId="5" fillId="5" borderId="111" xfId="0" applyFont="1" applyFill="1" applyBorder="1" applyAlignment="1" applyProtection="1">
      <alignment horizontal="center" vertical="center"/>
      <protection hidden="1"/>
    </xf>
    <xf numFmtId="0" fontId="7" fillId="5" borderId="7" xfId="0" applyFont="1" applyFill="1" applyBorder="1" applyAlignment="1" applyProtection="1">
      <alignment horizontal="left" vertical="center"/>
      <protection hidden="1"/>
    </xf>
    <xf numFmtId="0" fontId="7" fillId="5" borderId="43" xfId="0" applyFont="1" applyFill="1" applyBorder="1" applyAlignment="1" applyProtection="1">
      <alignment horizontal="distributed" vertical="center"/>
      <protection hidden="1"/>
    </xf>
    <xf numFmtId="0" fontId="7" fillId="5" borderId="45" xfId="0" applyFont="1" applyFill="1" applyBorder="1" applyAlignment="1" applyProtection="1">
      <alignment horizontal="distributed" vertical="center"/>
      <protection hidden="1"/>
    </xf>
    <xf numFmtId="0" fontId="5" fillId="5" borderId="112" xfId="0" applyFont="1" applyFill="1" applyBorder="1" applyAlignment="1" applyProtection="1">
      <alignment horizontal="center" vertical="center"/>
      <protection hidden="1"/>
    </xf>
    <xf numFmtId="0" fontId="5" fillId="5" borderId="113" xfId="0" applyFont="1" applyFill="1" applyBorder="1" applyAlignment="1" applyProtection="1">
      <alignment horizontal="center" vertical="center"/>
      <protection hidden="1"/>
    </xf>
    <xf numFmtId="0" fontId="5" fillId="5" borderId="114" xfId="0" applyFont="1" applyFill="1" applyBorder="1" applyAlignment="1" applyProtection="1">
      <alignment horizontal="center" vertical="center"/>
      <protection hidden="1"/>
    </xf>
    <xf numFmtId="176" fontId="32" fillId="0" borderId="252" xfId="0" applyNumberFormat="1" applyFont="1" applyBorder="1" applyAlignment="1" applyProtection="1">
      <alignment vertical="center"/>
      <protection hidden="1"/>
    </xf>
    <xf numFmtId="176" fontId="32" fillId="0" borderId="240" xfId="0" applyNumberFormat="1" applyFont="1" applyBorder="1" applyAlignment="1" applyProtection="1">
      <alignment vertical="center"/>
      <protection hidden="1"/>
    </xf>
    <xf numFmtId="176" fontId="32" fillId="0" borderId="239" xfId="0" applyNumberFormat="1" applyFont="1" applyBorder="1" applyAlignment="1" applyProtection="1">
      <alignment vertical="center"/>
      <protection hidden="1"/>
    </xf>
    <xf numFmtId="176" fontId="32" fillId="0" borderId="0" xfId="0" applyNumberFormat="1" applyFont="1" applyAlignment="1" applyProtection="1">
      <alignment vertical="center"/>
      <protection hidden="1"/>
    </xf>
    <xf numFmtId="176" fontId="32" fillId="0" borderId="243" xfId="0" applyNumberFormat="1" applyFont="1" applyBorder="1" applyAlignment="1" applyProtection="1">
      <alignment vertical="center"/>
      <protection hidden="1"/>
    </xf>
    <xf numFmtId="0" fontId="44" fillId="0" borderId="291" xfId="0" applyFont="1" applyBorder="1" applyAlignment="1" applyProtection="1">
      <alignment horizontal="distributed" vertical="center" wrapText="1" justifyLastLine="1"/>
      <protection hidden="1"/>
    </xf>
    <xf numFmtId="0" fontId="44" fillId="0" borderId="254" xfId="0" applyFont="1" applyBorder="1" applyAlignment="1" applyProtection="1">
      <alignment horizontal="distributed" vertical="center" wrapText="1" justifyLastLine="1"/>
      <protection hidden="1"/>
    </xf>
    <xf numFmtId="0" fontId="44" fillId="0" borderId="292" xfId="0" applyFont="1" applyBorder="1" applyAlignment="1" applyProtection="1">
      <alignment horizontal="distributed" vertical="center" wrapText="1" justifyLastLine="1"/>
      <protection hidden="1"/>
    </xf>
    <xf numFmtId="0" fontId="44" fillId="0" borderId="293" xfId="0" applyFont="1" applyBorder="1" applyAlignment="1" applyProtection="1">
      <alignment horizontal="distributed" vertical="center" wrapText="1" justifyLastLine="1"/>
      <protection hidden="1"/>
    </xf>
    <xf numFmtId="0" fontId="44" fillId="0" borderId="0" xfId="0" applyFont="1" applyAlignment="1" applyProtection="1">
      <alignment horizontal="distributed" vertical="center" wrapText="1" justifyLastLine="1"/>
      <protection hidden="1"/>
    </xf>
    <xf numFmtId="0" fontId="44" fillId="0" borderId="246" xfId="0" applyFont="1" applyBorder="1" applyAlignment="1" applyProtection="1">
      <alignment horizontal="distributed" vertical="center" wrapText="1" justifyLastLine="1"/>
      <protection hidden="1"/>
    </xf>
    <xf numFmtId="0" fontId="44" fillId="0" borderId="294" xfId="0" applyFont="1" applyBorder="1" applyAlignment="1" applyProtection="1">
      <alignment horizontal="distributed" vertical="center" wrapText="1" justifyLastLine="1"/>
      <protection hidden="1"/>
    </xf>
    <xf numFmtId="0" fontId="44" fillId="0" borderId="240" xfId="0" applyFont="1" applyBorder="1" applyAlignment="1" applyProtection="1">
      <alignment horizontal="distributed" vertical="center" wrapText="1" justifyLastLine="1"/>
      <protection hidden="1"/>
    </xf>
    <xf numFmtId="0" fontId="44" fillId="0" borderId="295" xfId="0" applyFont="1" applyBorder="1" applyAlignment="1" applyProtection="1">
      <alignment horizontal="distributed" vertical="center" wrapText="1" justifyLastLine="1"/>
      <protection hidden="1"/>
    </xf>
    <xf numFmtId="176" fontId="106" fillId="0" borderId="296" xfId="0" applyNumberFormat="1" applyFont="1" applyBorder="1" applyAlignment="1" applyProtection="1">
      <alignment horizontal="center" vertical="center" textRotation="255"/>
      <protection hidden="1"/>
    </xf>
    <xf numFmtId="176" fontId="106" fillId="0" borderId="293" xfId="0" applyNumberFormat="1" applyFont="1" applyBorder="1" applyAlignment="1" applyProtection="1">
      <alignment horizontal="center" vertical="center" textRotation="255"/>
      <protection hidden="1"/>
    </xf>
    <xf numFmtId="176" fontId="106" fillId="0" borderId="293" xfId="0" applyNumberFormat="1" applyFont="1" applyBorder="1" applyAlignment="1" applyProtection="1">
      <alignment horizontal="center" vertical="top" textRotation="255"/>
      <protection hidden="1"/>
    </xf>
    <xf numFmtId="176" fontId="106" fillId="0" borderId="294" xfId="0" applyNumberFormat="1" applyFont="1" applyBorder="1" applyAlignment="1" applyProtection="1">
      <alignment horizontal="center" vertical="top" textRotation="255"/>
      <protection hidden="1"/>
    </xf>
    <xf numFmtId="176" fontId="106" fillId="0" borderId="297" xfId="0" applyNumberFormat="1" applyFont="1" applyBorder="1" applyAlignment="1" applyProtection="1">
      <alignment horizontal="center" vertical="top" textRotation="255"/>
      <protection hidden="1"/>
    </xf>
    <xf numFmtId="177" fontId="66" fillId="0" borderId="25" xfId="0" applyNumberFormat="1" applyFont="1" applyBorder="1" applyAlignment="1" applyProtection="1">
      <alignment horizontal="right" vertical="center"/>
      <protection hidden="1"/>
    </xf>
    <xf numFmtId="0" fontId="40" fillId="0" borderId="10" xfId="0" applyFont="1" applyBorder="1" applyAlignment="1" applyProtection="1">
      <alignment horizontal="left" vertical="center"/>
      <protection hidden="1"/>
    </xf>
    <xf numFmtId="0" fontId="30" fillId="8" borderId="33" xfId="0" applyFont="1" applyFill="1" applyBorder="1" applyAlignment="1" applyProtection="1">
      <alignment horizontal="center" vertical="center"/>
      <protection hidden="1"/>
    </xf>
    <xf numFmtId="0" fontId="30" fillId="8" borderId="34" xfId="0" applyFont="1" applyFill="1" applyBorder="1" applyAlignment="1" applyProtection="1">
      <alignment horizontal="center" vertical="center"/>
      <protection hidden="1"/>
    </xf>
    <xf numFmtId="0" fontId="30" fillId="8" borderId="80" xfId="0" applyFont="1" applyFill="1" applyBorder="1" applyAlignment="1" applyProtection="1">
      <alignment horizontal="center" vertical="center"/>
      <protection hidden="1"/>
    </xf>
    <xf numFmtId="0" fontId="107" fillId="0" borderId="0" xfId="0" applyFont="1" applyAlignment="1" applyProtection="1">
      <alignment horizontal="center" vertical="top" textRotation="255"/>
      <protection hidden="1"/>
    </xf>
    <xf numFmtId="176" fontId="34" fillId="0" borderId="18" xfId="0" applyNumberFormat="1" applyFont="1" applyBorder="1" applyAlignment="1" applyProtection="1">
      <alignment vertical="center"/>
      <protection hidden="1"/>
    </xf>
    <xf numFmtId="176" fontId="34" fillId="0" borderId="20" xfId="0" applyNumberFormat="1" applyFont="1" applyBorder="1" applyAlignment="1" applyProtection="1">
      <alignment vertical="center"/>
      <protection hidden="1"/>
    </xf>
    <xf numFmtId="176" fontId="34" fillId="0" borderId="21" xfId="0" applyNumberFormat="1" applyFont="1" applyBorder="1" applyAlignment="1" applyProtection="1">
      <alignment vertical="center"/>
      <protection hidden="1"/>
    </xf>
    <xf numFmtId="176" fontId="34" fillId="0" borderId="12" xfId="0" applyNumberFormat="1" applyFont="1" applyBorder="1" applyAlignment="1" applyProtection="1">
      <alignment vertical="center"/>
      <protection hidden="1"/>
    </xf>
    <xf numFmtId="176" fontId="34" fillId="0" borderId="0" xfId="0" applyNumberFormat="1" applyFont="1" applyAlignment="1" applyProtection="1">
      <alignment vertical="center"/>
      <protection hidden="1"/>
    </xf>
    <xf numFmtId="176" fontId="34" fillId="0" borderId="17" xfId="0" applyNumberFormat="1" applyFont="1" applyBorder="1" applyAlignment="1" applyProtection="1">
      <alignment vertical="center"/>
      <protection hidden="1"/>
    </xf>
    <xf numFmtId="0" fontId="44" fillId="0" borderId="298" xfId="0" applyFont="1" applyBorder="1" applyAlignment="1" applyProtection="1">
      <alignment horizontal="center" vertical="center"/>
      <protection hidden="1"/>
    </xf>
    <xf numFmtId="0" fontId="44" fillId="0" borderId="299" xfId="0" applyFont="1" applyBorder="1" applyAlignment="1" applyProtection="1">
      <alignment horizontal="center" vertical="center"/>
      <protection hidden="1"/>
    </xf>
    <xf numFmtId="176" fontId="34" fillId="0" borderId="11" xfId="0" applyNumberFormat="1" applyFont="1" applyBorder="1" applyAlignment="1" applyProtection="1">
      <alignment vertical="center"/>
      <protection hidden="1"/>
    </xf>
    <xf numFmtId="176" fontId="34" fillId="0" borderId="28" xfId="0" applyNumberFormat="1" applyFont="1" applyBorder="1" applyAlignment="1" applyProtection="1">
      <alignment vertical="center"/>
      <protection hidden="1"/>
    </xf>
    <xf numFmtId="176" fontId="34" fillId="0" borderId="23" xfId="0" applyNumberFormat="1" applyFont="1" applyBorder="1" applyAlignment="1" applyProtection="1">
      <alignment vertical="center"/>
      <protection hidden="1"/>
    </xf>
    <xf numFmtId="0" fontId="44" fillId="0" borderId="300" xfId="0" applyFont="1" applyBorder="1" applyAlignment="1" applyProtection="1">
      <alignment horizontal="center" vertical="center"/>
      <protection hidden="1"/>
    </xf>
    <xf numFmtId="0" fontId="44" fillId="0" borderId="14" xfId="0" applyFont="1" applyBorder="1" applyAlignment="1" applyProtection="1">
      <alignment horizontal="center" vertical="center"/>
      <protection hidden="1"/>
    </xf>
    <xf numFmtId="0" fontId="44" fillId="0" borderId="10" xfId="0" applyFont="1" applyBorder="1" applyAlignment="1" applyProtection="1">
      <alignment horizontal="center" vertical="center"/>
      <protection hidden="1"/>
    </xf>
    <xf numFmtId="0" fontId="44" fillId="0" borderId="77" xfId="0" applyFont="1" applyBorder="1" applyAlignment="1" applyProtection="1">
      <alignment horizontal="center" vertical="center"/>
      <protection hidden="1"/>
    </xf>
    <xf numFmtId="0" fontId="44" fillId="0" borderId="16" xfId="0" applyFont="1" applyBorder="1" applyAlignment="1" applyProtection="1">
      <alignment horizontal="center" vertical="center"/>
      <protection hidden="1"/>
    </xf>
    <xf numFmtId="0" fontId="44" fillId="0" borderId="0" xfId="0" applyFont="1" applyAlignment="1" applyProtection="1">
      <alignment horizontal="center" vertical="center"/>
      <protection hidden="1"/>
    </xf>
    <xf numFmtId="0" fontId="44" fillId="0" borderId="246" xfId="0" applyFont="1" applyBorder="1" applyAlignment="1" applyProtection="1">
      <alignment horizontal="center" vertical="center"/>
      <protection hidden="1"/>
    </xf>
    <xf numFmtId="0" fontId="26" fillId="0" borderId="301" xfId="0" applyFont="1" applyBorder="1" applyAlignment="1" applyProtection="1">
      <alignment horizontal="center" vertical="center" shrinkToFit="1"/>
      <protection hidden="1"/>
    </xf>
    <xf numFmtId="0" fontId="26" fillId="0" borderId="239" xfId="0" applyFont="1" applyBorder="1" applyAlignment="1" applyProtection="1">
      <alignment horizontal="center" vertical="center" shrinkToFit="1"/>
      <protection hidden="1"/>
    </xf>
    <xf numFmtId="0" fontId="26" fillId="0" borderId="27" xfId="0" applyFont="1" applyBorder="1" applyAlignment="1" applyProtection="1">
      <alignment horizontal="center" vertical="center" shrinkToFit="1"/>
      <protection hidden="1"/>
    </xf>
    <xf numFmtId="0" fontId="26" fillId="0" borderId="12" xfId="0" applyFont="1" applyBorder="1" applyAlignment="1" applyProtection="1">
      <alignment horizontal="center" vertical="center" shrinkToFit="1"/>
      <protection hidden="1"/>
    </xf>
    <xf numFmtId="0" fontId="26" fillId="0" borderId="0" xfId="0" applyFont="1" applyAlignment="1" applyProtection="1">
      <alignment horizontal="center" vertical="center" shrinkToFit="1"/>
      <protection hidden="1"/>
    </xf>
    <xf numFmtId="0" fontId="26" fillId="0" borderId="31" xfId="0" applyFont="1" applyBorder="1" applyAlignment="1" applyProtection="1">
      <alignment horizontal="center" vertical="center" shrinkToFit="1"/>
      <protection hidden="1"/>
    </xf>
    <xf numFmtId="0" fontId="26" fillId="0" borderId="313" xfId="0" applyFont="1" applyBorder="1" applyAlignment="1" applyProtection="1">
      <alignment horizontal="center" vertical="center" shrinkToFit="1"/>
      <protection hidden="1"/>
    </xf>
    <xf numFmtId="0" fontId="26" fillId="0" borderId="240" xfId="0" applyFont="1" applyBorder="1" applyAlignment="1" applyProtection="1">
      <alignment horizontal="center" vertical="center" shrinkToFit="1"/>
      <protection hidden="1"/>
    </xf>
    <xf numFmtId="176" fontId="32" fillId="0" borderId="250" xfId="0" applyNumberFormat="1" applyFont="1" applyBorder="1" applyAlignment="1" applyProtection="1">
      <alignment vertical="center"/>
      <protection hidden="1"/>
    </xf>
    <xf numFmtId="176" fontId="32" fillId="0" borderId="249" xfId="0" applyNumberFormat="1" applyFont="1" applyBorder="1" applyAlignment="1" applyProtection="1">
      <alignment vertical="center"/>
      <protection hidden="1"/>
    </xf>
    <xf numFmtId="176" fontId="32" fillId="0" borderId="296" xfId="0" applyNumberFormat="1" applyFont="1" applyBorder="1" applyAlignment="1" applyProtection="1">
      <alignment vertical="center"/>
      <protection hidden="1"/>
    </xf>
    <xf numFmtId="176" fontId="32" fillId="0" borderId="302" xfId="0" applyNumberFormat="1" applyFont="1" applyBorder="1" applyAlignment="1" applyProtection="1">
      <alignment vertical="center"/>
      <protection hidden="1"/>
    </xf>
    <xf numFmtId="176" fontId="32" fillId="0" borderId="294" xfId="0" applyNumberFormat="1" applyFont="1" applyBorder="1" applyAlignment="1" applyProtection="1">
      <alignment vertical="center"/>
      <protection hidden="1"/>
    </xf>
    <xf numFmtId="176" fontId="32" fillId="0" borderId="295" xfId="0" applyNumberFormat="1" applyFont="1" applyBorder="1" applyAlignment="1" applyProtection="1">
      <alignment vertical="center"/>
      <protection hidden="1"/>
    </xf>
    <xf numFmtId="0" fontId="26" fillId="0" borderId="239" xfId="0" applyFont="1" applyBorder="1" applyAlignment="1" applyProtection="1">
      <alignment horizontal="center" vertical="center"/>
      <protection hidden="1"/>
    </xf>
    <xf numFmtId="0" fontId="26" fillId="0" borderId="240" xfId="0" applyFont="1" applyBorder="1" applyAlignment="1" applyProtection="1">
      <alignment horizontal="center" vertical="center"/>
      <protection hidden="1"/>
    </xf>
    <xf numFmtId="0" fontId="26" fillId="0" borderId="314" xfId="0" applyFont="1" applyBorder="1" applyAlignment="1" applyProtection="1">
      <alignment horizontal="center" vertical="center"/>
      <protection hidden="1"/>
    </xf>
    <xf numFmtId="0" fontId="26" fillId="0" borderId="315" xfId="0" applyFont="1" applyBorder="1" applyAlignment="1" applyProtection="1">
      <alignment horizontal="center" vertical="center"/>
      <protection hidden="1"/>
    </xf>
    <xf numFmtId="0" fontId="26" fillId="0" borderId="316" xfId="0" applyFont="1" applyBorder="1" applyAlignment="1" applyProtection="1">
      <alignment horizontal="center" vertical="center"/>
      <protection hidden="1"/>
    </xf>
    <xf numFmtId="0" fontId="26" fillId="0" borderId="317" xfId="0" applyFont="1" applyBorder="1" applyAlignment="1" applyProtection="1">
      <alignment horizontal="center" vertical="center"/>
      <protection hidden="1"/>
    </xf>
    <xf numFmtId="0" fontId="26" fillId="0" borderId="318" xfId="0" applyFont="1" applyBorder="1" applyAlignment="1" applyProtection="1">
      <alignment horizontal="center" vertical="center"/>
      <protection hidden="1"/>
    </xf>
    <xf numFmtId="0" fontId="26" fillId="0" borderId="319" xfId="0" applyFont="1" applyBorder="1" applyAlignment="1" applyProtection="1">
      <alignment horizontal="center" vertical="center"/>
      <protection hidden="1"/>
    </xf>
    <xf numFmtId="0" fontId="26" fillId="0" borderId="16" xfId="0" applyFont="1" applyBorder="1" applyAlignment="1" applyProtection="1">
      <alignment horizontal="center" vertical="center"/>
      <protection hidden="1"/>
    </xf>
    <xf numFmtId="0" fontId="26" fillId="0" borderId="0" xfId="0" applyFont="1" applyAlignment="1" applyProtection="1">
      <alignment horizontal="center" vertical="center"/>
      <protection hidden="1"/>
    </xf>
    <xf numFmtId="0" fontId="26" fillId="0" borderId="31" xfId="0" applyFont="1" applyBorder="1" applyAlignment="1" applyProtection="1">
      <alignment horizontal="center" vertical="center"/>
      <protection hidden="1"/>
    </xf>
    <xf numFmtId="0" fontId="26" fillId="0" borderId="320" xfId="0" applyFont="1" applyBorder="1" applyAlignment="1" applyProtection="1">
      <alignment horizontal="center" vertical="center" shrinkToFit="1"/>
      <protection hidden="1"/>
    </xf>
    <xf numFmtId="0" fontId="26" fillId="0" borderId="318" xfId="0" applyFont="1" applyBorder="1" applyAlignment="1" applyProtection="1">
      <alignment horizontal="center" vertical="center" shrinkToFit="1"/>
      <protection hidden="1"/>
    </xf>
    <xf numFmtId="0" fontId="26" fillId="0" borderId="321" xfId="0" applyFont="1" applyBorder="1" applyAlignment="1" applyProtection="1">
      <alignment horizontal="center" vertical="center" shrinkToFit="1"/>
      <protection hidden="1"/>
    </xf>
    <xf numFmtId="0" fontId="26" fillId="0" borderId="319" xfId="0" applyFont="1" applyBorder="1" applyAlignment="1" applyProtection="1">
      <alignment horizontal="center" vertical="center" shrinkToFit="1"/>
      <protection hidden="1"/>
    </xf>
    <xf numFmtId="0" fontId="26" fillId="0" borderId="128" xfId="0" applyFont="1" applyBorder="1" applyAlignment="1" applyProtection="1">
      <alignment horizontal="center" vertical="center" shrinkToFit="1"/>
      <protection hidden="1"/>
    </xf>
    <xf numFmtId="0" fontId="26" fillId="0" borderId="82" xfId="0" applyFont="1" applyBorder="1" applyAlignment="1" applyProtection="1">
      <alignment horizontal="center" vertical="center" shrinkToFit="1"/>
      <protection hidden="1"/>
    </xf>
    <xf numFmtId="0" fontId="26" fillId="0" borderId="82" xfId="0" applyFont="1" applyBorder="1" applyAlignment="1" applyProtection="1">
      <alignment horizontal="center" vertical="center"/>
      <protection hidden="1"/>
    </xf>
    <xf numFmtId="0" fontId="63" fillId="0" borderId="254" xfId="0" applyFont="1" applyBorder="1" applyAlignment="1" applyProtection="1">
      <alignment horizontal="left" vertical="center"/>
      <protection hidden="1"/>
    </xf>
    <xf numFmtId="0" fontId="63" fillId="0" borderId="0" xfId="0" applyFont="1" applyAlignment="1" applyProtection="1">
      <alignment horizontal="left" vertical="center"/>
      <protection hidden="1"/>
    </xf>
    <xf numFmtId="0" fontId="43" fillId="0" borderId="296" xfId="0" applyFont="1" applyBorder="1" applyAlignment="1" applyProtection="1">
      <alignment horizontal="center" vertical="center" wrapText="1"/>
      <protection hidden="1"/>
    </xf>
    <xf numFmtId="0" fontId="43" fillId="0" borderId="302" xfId="0" applyFont="1" applyBorder="1" applyAlignment="1" applyProtection="1">
      <alignment horizontal="center" vertical="center" wrapText="1"/>
      <protection hidden="1"/>
    </xf>
    <xf numFmtId="0" fontId="43" fillId="0" borderId="293" xfId="0" applyFont="1" applyBorder="1" applyAlignment="1" applyProtection="1">
      <alignment horizontal="center" vertical="center" wrapText="1"/>
      <protection hidden="1"/>
    </xf>
    <xf numFmtId="0" fontId="43" fillId="0" borderId="246" xfId="0" applyFont="1" applyBorder="1" applyAlignment="1" applyProtection="1">
      <alignment horizontal="center" vertical="center" wrapText="1"/>
      <protection hidden="1"/>
    </xf>
    <xf numFmtId="0" fontId="43" fillId="0" borderId="297" xfId="0" applyFont="1" applyBorder="1" applyAlignment="1" applyProtection="1">
      <alignment horizontal="center" vertical="center" wrapText="1"/>
      <protection hidden="1"/>
    </xf>
    <xf numFmtId="0" fontId="43" fillId="0" borderId="303" xfId="0" applyFont="1" applyBorder="1" applyAlignment="1" applyProtection="1">
      <alignment horizontal="center" vertical="center" wrapText="1"/>
      <protection hidden="1"/>
    </xf>
    <xf numFmtId="0" fontId="43" fillId="0" borderId="18" xfId="0" applyFont="1" applyBorder="1" applyAlignment="1" applyProtection="1">
      <alignment horizontal="distributed" vertical="center" wrapText="1" justifyLastLine="1"/>
      <protection hidden="1"/>
    </xf>
    <xf numFmtId="0" fontId="43" fillId="0" borderId="20" xfId="0" applyFont="1" applyBorder="1" applyAlignment="1" applyProtection="1">
      <alignment horizontal="distributed" vertical="center" wrapText="1" justifyLastLine="1"/>
      <protection hidden="1"/>
    </xf>
    <xf numFmtId="0" fontId="43" fillId="0" borderId="27" xfId="0" applyFont="1" applyBorder="1" applyAlignment="1" applyProtection="1">
      <alignment horizontal="distributed" vertical="center" wrapText="1" justifyLastLine="1"/>
      <protection hidden="1"/>
    </xf>
    <xf numFmtId="0" fontId="43" fillId="0" borderId="23" xfId="0" applyFont="1" applyBorder="1" applyAlignment="1" applyProtection="1">
      <alignment horizontal="distributed" vertical="center" wrapText="1" justifyLastLine="1"/>
      <protection hidden="1"/>
    </xf>
    <xf numFmtId="0" fontId="43" fillId="0" borderId="11" xfId="0" applyFont="1" applyBorder="1" applyAlignment="1" applyProtection="1">
      <alignment horizontal="distributed" vertical="center" wrapText="1" justifyLastLine="1"/>
      <protection hidden="1"/>
    </xf>
    <xf numFmtId="0" fontId="43" fillId="0" borderId="30" xfId="0" applyFont="1" applyBorder="1" applyAlignment="1" applyProtection="1">
      <alignment horizontal="distributed" vertical="center" wrapText="1" justifyLastLine="1"/>
      <protection hidden="1"/>
    </xf>
    <xf numFmtId="0" fontId="44" fillId="0" borderId="22" xfId="0" applyFont="1" applyBorder="1" applyAlignment="1" applyProtection="1">
      <alignment horizontal="center" vertical="center"/>
      <protection hidden="1"/>
    </xf>
    <xf numFmtId="0" fontId="44" fillId="0" borderId="82" xfId="0" applyFont="1" applyBorder="1" applyAlignment="1" applyProtection="1">
      <alignment horizontal="center" vertical="center"/>
      <protection hidden="1"/>
    </xf>
    <xf numFmtId="0" fontId="44" fillId="0" borderId="15" xfId="0" applyFont="1" applyBorder="1" applyAlignment="1" applyProtection="1">
      <alignment horizontal="center" vertical="center"/>
      <protection hidden="1"/>
    </xf>
    <xf numFmtId="0" fontId="44" fillId="0" borderId="131" xfId="0" applyFont="1" applyBorder="1" applyAlignment="1" applyProtection="1">
      <alignment horizontal="center" vertical="center"/>
      <protection hidden="1"/>
    </xf>
    <xf numFmtId="0" fontId="44" fillId="0" borderId="132" xfId="0" applyFont="1" applyBorder="1" applyAlignment="1" applyProtection="1">
      <alignment horizontal="center" vertical="center"/>
      <protection hidden="1"/>
    </xf>
    <xf numFmtId="0" fontId="44" fillId="0" borderId="133" xfId="0" applyFont="1" applyBorder="1" applyAlignment="1" applyProtection="1">
      <alignment horizontal="center" vertical="center"/>
      <protection hidden="1"/>
    </xf>
    <xf numFmtId="0" fontId="44" fillId="0" borderId="134" xfId="0" applyFont="1" applyBorder="1" applyAlignment="1" applyProtection="1">
      <alignment horizontal="center" vertical="center"/>
      <protection hidden="1"/>
    </xf>
    <xf numFmtId="0" fontId="44" fillId="0" borderId="135" xfId="0" applyFont="1" applyBorder="1" applyAlignment="1" applyProtection="1">
      <alignment horizontal="center" vertical="center"/>
      <protection hidden="1"/>
    </xf>
    <xf numFmtId="0" fontId="44" fillId="0" borderId="136" xfId="0" applyFont="1" applyBorder="1" applyAlignment="1" applyProtection="1">
      <alignment horizontal="center" vertical="center"/>
      <protection hidden="1"/>
    </xf>
    <xf numFmtId="0" fontId="44" fillId="0" borderId="10" xfId="0" applyFont="1" applyBorder="1" applyAlignment="1" applyProtection="1">
      <alignment horizontal="distributed" vertical="center"/>
      <protection hidden="1"/>
    </xf>
    <xf numFmtId="0" fontId="44" fillId="0" borderId="11" xfId="0" applyFont="1" applyBorder="1" applyAlignment="1" applyProtection="1">
      <alignment horizontal="distributed" vertical="center"/>
      <protection hidden="1"/>
    </xf>
    <xf numFmtId="0" fontId="34" fillId="0" borderId="104" xfId="0" applyFont="1" applyBorder="1" applyAlignment="1" applyProtection="1">
      <alignment horizontal="center" vertical="center"/>
      <protection hidden="1"/>
    </xf>
    <xf numFmtId="0" fontId="34" fillId="0" borderId="105" xfId="0" applyFont="1" applyBorder="1" applyAlignment="1" applyProtection="1">
      <alignment horizontal="center" vertical="center"/>
      <protection hidden="1"/>
    </xf>
    <xf numFmtId="0" fontId="65" fillId="0" borderId="25" xfId="0" applyFont="1" applyBorder="1" applyAlignment="1" applyProtection="1">
      <alignment horizontal="right" vertical="center"/>
      <protection hidden="1"/>
    </xf>
    <xf numFmtId="0" fontId="44" fillId="0" borderId="311" xfId="0" applyFont="1" applyBorder="1" applyAlignment="1" applyProtection="1">
      <alignment horizontal="center" vertical="center"/>
      <protection hidden="1"/>
    </xf>
    <xf numFmtId="0" fontId="44" fillId="0" borderId="83" xfId="0" applyFont="1" applyBorder="1" applyAlignment="1" applyProtection="1">
      <alignment horizontal="center" vertical="center"/>
      <protection hidden="1"/>
    </xf>
    <xf numFmtId="0" fontId="44" fillId="0" borderId="137" xfId="0" applyFont="1" applyBorder="1" applyAlignment="1" applyProtection="1">
      <alignment horizontal="center" vertical="center"/>
      <protection hidden="1"/>
    </xf>
    <xf numFmtId="0" fontId="44" fillId="0" borderId="138" xfId="0" applyFont="1" applyBorder="1" applyAlignment="1" applyProtection="1">
      <alignment horizontal="center" vertical="center"/>
      <protection hidden="1"/>
    </xf>
    <xf numFmtId="0" fontId="44" fillId="0" borderId="19" xfId="0" applyFont="1" applyBorder="1" applyAlignment="1" applyProtection="1">
      <alignment horizontal="center" vertical="center"/>
      <protection hidden="1"/>
    </xf>
    <xf numFmtId="0" fontId="44" fillId="0" borderId="302" xfId="0" applyFont="1" applyBorder="1" applyAlignment="1" applyProtection="1">
      <alignment horizontal="center" vertical="center"/>
      <protection hidden="1"/>
    </xf>
    <xf numFmtId="0" fontId="44" fillId="0" borderId="139" xfId="0" applyFont="1" applyBorder="1" applyAlignment="1" applyProtection="1">
      <alignment horizontal="center" vertical="center"/>
      <protection hidden="1"/>
    </xf>
    <xf numFmtId="0" fontId="44" fillId="0" borderId="140" xfId="0" applyFont="1" applyBorder="1" applyAlignment="1" applyProtection="1">
      <alignment horizontal="center" vertical="center"/>
      <protection hidden="1"/>
    </xf>
    <xf numFmtId="0" fontId="44" fillId="0" borderId="301" xfId="0" applyFont="1" applyBorder="1" applyAlignment="1" applyProtection="1">
      <alignment horizontal="center" vertical="center"/>
      <protection hidden="1"/>
    </xf>
    <xf numFmtId="0" fontId="44" fillId="0" borderId="239" xfId="0" applyFont="1" applyBorder="1" applyAlignment="1" applyProtection="1">
      <alignment horizontal="center" vertical="center"/>
      <protection hidden="1"/>
    </xf>
    <xf numFmtId="0" fontId="44" fillId="0" borderId="313" xfId="0" applyFont="1" applyBorder="1" applyAlignment="1" applyProtection="1">
      <alignment horizontal="center" vertical="center"/>
      <protection hidden="1"/>
    </xf>
    <xf numFmtId="0" fontId="44" fillId="0" borderId="240" xfId="0" applyFont="1" applyBorder="1" applyAlignment="1" applyProtection="1">
      <alignment horizontal="center" vertical="center"/>
      <protection hidden="1"/>
    </xf>
    <xf numFmtId="0" fontId="44" fillId="0" borderId="312" xfId="0" applyFont="1" applyBorder="1" applyAlignment="1" applyProtection="1">
      <alignment horizontal="center" vertical="center"/>
      <protection hidden="1"/>
    </xf>
    <xf numFmtId="0" fontId="44" fillId="0" borderId="243" xfId="0" applyFont="1" applyBorder="1" applyAlignment="1" applyProtection="1">
      <alignment horizontal="center" vertical="center"/>
      <protection hidden="1"/>
    </xf>
    <xf numFmtId="0" fontId="44" fillId="0" borderId="303" xfId="0" applyFont="1" applyBorder="1" applyAlignment="1" applyProtection="1">
      <alignment horizontal="center" vertical="center"/>
      <protection hidden="1"/>
    </xf>
    <xf numFmtId="0" fontId="44" fillId="0" borderId="9" xfId="0" applyFont="1" applyBorder="1" applyAlignment="1" applyProtection="1">
      <alignment horizontal="distributed" vertical="center" indent="1"/>
      <protection hidden="1"/>
    </xf>
    <xf numFmtId="0" fontId="44" fillId="0" borderId="10" xfId="0" applyFont="1" applyBorder="1" applyAlignment="1" applyProtection="1">
      <alignment horizontal="distributed" vertical="center" indent="1"/>
      <protection hidden="1"/>
    </xf>
    <xf numFmtId="0" fontId="44" fillId="0" borderId="77" xfId="0" applyFont="1" applyBorder="1" applyAlignment="1" applyProtection="1">
      <alignment horizontal="distributed" vertical="center" indent="1"/>
      <protection hidden="1"/>
    </xf>
    <xf numFmtId="0" fontId="44" fillId="0" borderId="23" xfId="0" applyFont="1" applyBorder="1" applyAlignment="1" applyProtection="1">
      <alignment horizontal="distributed" vertical="center" indent="1"/>
      <protection hidden="1"/>
    </xf>
    <xf numFmtId="0" fontId="44" fillId="0" borderId="11" xfId="0" applyFont="1" applyBorder="1" applyAlignment="1" applyProtection="1">
      <alignment horizontal="distributed" vertical="center" indent="1"/>
      <protection hidden="1"/>
    </xf>
    <xf numFmtId="0" fontId="44" fillId="0" borderId="30" xfId="0" applyFont="1" applyBorder="1" applyAlignment="1" applyProtection="1">
      <alignment horizontal="distributed" vertical="center" indent="1"/>
      <protection hidden="1"/>
    </xf>
    <xf numFmtId="0" fontId="44" fillId="0" borderId="20" xfId="0" applyFont="1" applyBorder="1" applyAlignment="1" applyProtection="1">
      <alignment horizontal="distributed" vertical="center"/>
      <protection hidden="1"/>
    </xf>
    <xf numFmtId="0" fontId="44" fillId="0" borderId="39" xfId="0" applyFont="1" applyBorder="1" applyAlignment="1" applyProtection="1">
      <alignment horizontal="distributed" vertical="center"/>
      <protection hidden="1"/>
    </xf>
    <xf numFmtId="0" fontId="43" fillId="0" borderId="25" xfId="0" applyFont="1" applyBorder="1" applyAlignment="1" applyProtection="1">
      <alignment horizontal="distributed" vertical="center"/>
      <protection hidden="1"/>
    </xf>
    <xf numFmtId="0" fontId="43" fillId="0" borderId="20" xfId="0" applyFont="1" applyBorder="1" applyAlignment="1" applyProtection="1">
      <alignment horizontal="left" vertical="center"/>
      <protection hidden="1"/>
    </xf>
    <xf numFmtId="0" fontId="43" fillId="0" borderId="21" xfId="0" applyFont="1" applyBorder="1" applyAlignment="1" applyProtection="1">
      <alignment horizontal="left" vertical="center"/>
      <protection hidden="1"/>
    </xf>
    <xf numFmtId="0" fontId="32" fillId="0" borderId="301" xfId="0" applyFont="1" applyBorder="1" applyAlignment="1" applyProtection="1">
      <alignment horizontal="left" vertical="center"/>
      <protection hidden="1"/>
    </xf>
    <xf numFmtId="0" fontId="32" fillId="0" borderId="239" xfId="0" applyFont="1" applyBorder="1" applyAlignment="1" applyProtection="1">
      <alignment horizontal="left" vertical="center"/>
      <protection hidden="1"/>
    </xf>
    <xf numFmtId="0" fontId="32" fillId="0" borderId="302" xfId="0" applyFont="1" applyBorder="1" applyAlignment="1" applyProtection="1">
      <alignment horizontal="left" vertical="center"/>
      <protection hidden="1"/>
    </xf>
    <xf numFmtId="0" fontId="32" fillId="0" borderId="311" xfId="0" applyFont="1" applyBorder="1" applyAlignment="1" applyProtection="1">
      <alignment horizontal="left" vertical="center"/>
      <protection hidden="1"/>
    </xf>
    <xf numFmtId="0" fontId="32" fillId="0" borderId="0" xfId="0" applyFont="1" applyAlignment="1" applyProtection="1">
      <alignment horizontal="left" vertical="center"/>
      <protection hidden="1"/>
    </xf>
    <xf numFmtId="0" fontId="32" fillId="0" borderId="246" xfId="0" applyFont="1" applyBorder="1" applyAlignment="1" applyProtection="1">
      <alignment horizontal="left" vertical="center"/>
      <protection hidden="1"/>
    </xf>
    <xf numFmtId="0" fontId="32" fillId="0" borderId="312" xfId="0" applyFont="1" applyBorder="1" applyAlignment="1" applyProtection="1">
      <alignment horizontal="left" vertical="center"/>
      <protection hidden="1"/>
    </xf>
    <xf numFmtId="0" fontId="32" fillId="0" borderId="243" xfId="0" applyFont="1" applyBorder="1" applyAlignment="1" applyProtection="1">
      <alignment horizontal="left" vertical="center"/>
      <protection hidden="1"/>
    </xf>
    <xf numFmtId="0" fontId="32" fillId="0" borderId="303" xfId="0" applyFont="1" applyBorder="1" applyAlignment="1" applyProtection="1">
      <alignment horizontal="left" vertical="center"/>
      <protection hidden="1"/>
    </xf>
    <xf numFmtId="0" fontId="32" fillId="0" borderId="313" xfId="0" applyFont="1" applyBorder="1" applyAlignment="1" applyProtection="1">
      <alignment horizontal="left" vertical="center"/>
      <protection hidden="1"/>
    </xf>
    <xf numFmtId="0" fontId="32" fillId="0" borderId="240" xfId="0" applyFont="1" applyBorder="1" applyAlignment="1" applyProtection="1">
      <alignment horizontal="left" vertical="center"/>
      <protection hidden="1"/>
    </xf>
    <xf numFmtId="0" fontId="32" fillId="0" borderId="295" xfId="0" applyFont="1" applyBorder="1" applyAlignment="1" applyProtection="1">
      <alignment horizontal="left" vertical="center"/>
      <protection hidden="1"/>
    </xf>
    <xf numFmtId="0" fontId="40" fillId="0" borderId="254" xfId="0" applyFont="1" applyBorder="1" applyAlignment="1" applyProtection="1">
      <alignment horizontal="right" vertical="center"/>
      <protection hidden="1"/>
    </xf>
    <xf numFmtId="0" fontId="40" fillId="0" borderId="247" xfId="0" applyFont="1" applyBorder="1" applyAlignment="1" applyProtection="1">
      <alignment horizontal="right" vertical="center"/>
      <protection hidden="1"/>
    </xf>
    <xf numFmtId="0" fontId="40" fillId="0" borderId="239" xfId="0" applyFont="1" applyBorder="1" applyAlignment="1" applyProtection="1">
      <alignment horizontal="right" vertical="center"/>
      <protection hidden="1"/>
    </xf>
    <xf numFmtId="176" fontId="32" fillId="0" borderId="293" xfId="0" applyNumberFormat="1" applyFont="1" applyBorder="1" applyAlignment="1" applyProtection="1">
      <alignment vertical="center"/>
      <protection hidden="1"/>
    </xf>
    <xf numFmtId="176" fontId="32" fillId="0" borderId="228" xfId="0" applyNumberFormat="1" applyFont="1" applyBorder="1" applyAlignment="1" applyProtection="1">
      <alignment vertical="center"/>
      <protection hidden="1"/>
    </xf>
    <xf numFmtId="0" fontId="41" fillId="0" borderId="16" xfId="0" applyFont="1" applyBorder="1" applyAlignment="1" applyProtection="1">
      <alignment horizontal="center" vertical="center"/>
      <protection hidden="1"/>
    </xf>
    <xf numFmtId="0" fontId="41" fillId="0" borderId="0" xfId="0" applyFont="1" applyAlignment="1" applyProtection="1">
      <alignment horizontal="center" vertical="center"/>
      <protection hidden="1"/>
    </xf>
    <xf numFmtId="0" fontId="41" fillId="0" borderId="31" xfId="0" applyFont="1" applyBorder="1" applyAlignment="1" applyProtection="1">
      <alignment horizontal="center" vertical="center"/>
      <protection hidden="1"/>
    </xf>
    <xf numFmtId="0" fontId="44" fillId="0" borderId="24" xfId="0" applyFont="1" applyBorder="1" applyAlignment="1" applyProtection="1">
      <alignment horizontal="distributed" vertical="center" justifyLastLine="1"/>
      <protection hidden="1"/>
    </xf>
    <xf numFmtId="0" fontId="44" fillId="0" borderId="11" xfId="0" applyFont="1" applyBorder="1" applyAlignment="1" applyProtection="1">
      <alignment horizontal="distributed" vertical="center" justifyLastLine="1"/>
      <protection hidden="1"/>
    </xf>
    <xf numFmtId="0" fontId="44" fillId="0" borderId="30" xfId="0" applyFont="1" applyBorder="1" applyAlignment="1" applyProtection="1">
      <alignment horizontal="distributed" vertical="center" justifyLastLine="1"/>
      <protection hidden="1"/>
    </xf>
    <xf numFmtId="176" fontId="32" fillId="0" borderId="314" xfId="0" applyNumberFormat="1" applyFont="1" applyBorder="1" applyAlignment="1" applyProtection="1">
      <alignment vertical="center"/>
      <protection hidden="1"/>
    </xf>
    <xf numFmtId="176" fontId="32" fillId="0" borderId="315" xfId="0" applyNumberFormat="1" applyFont="1" applyBorder="1" applyAlignment="1" applyProtection="1">
      <alignment vertical="center"/>
      <protection hidden="1"/>
    </xf>
    <xf numFmtId="176" fontId="32" fillId="0" borderId="316" xfId="0" applyNumberFormat="1" applyFont="1" applyBorder="1" applyAlignment="1" applyProtection="1">
      <alignment vertical="center"/>
      <protection hidden="1"/>
    </xf>
    <xf numFmtId="176" fontId="32" fillId="0" borderId="317" xfId="0" applyNumberFormat="1" applyFont="1" applyBorder="1" applyAlignment="1" applyProtection="1">
      <alignment vertical="center"/>
      <protection hidden="1"/>
    </xf>
    <xf numFmtId="176" fontId="34" fillId="0" borderId="39" xfId="0" applyNumberFormat="1" applyFont="1" applyBorder="1" applyAlignment="1" applyProtection="1">
      <alignment vertical="center"/>
      <protection hidden="1"/>
    </xf>
    <xf numFmtId="176" fontId="34" fillId="0" borderId="11" xfId="0" applyNumberFormat="1" applyFont="1" applyBorder="1" applyAlignment="1" applyProtection="1">
      <alignment horizontal="right" vertical="center"/>
      <protection hidden="1"/>
    </xf>
    <xf numFmtId="0" fontId="44" fillId="0" borderId="31" xfId="0" applyFont="1" applyBorder="1" applyAlignment="1" applyProtection="1">
      <alignment horizontal="center" vertical="center"/>
      <protection hidden="1"/>
    </xf>
    <xf numFmtId="0" fontId="40" fillId="0" borderId="145" xfId="0" applyFont="1" applyBorder="1" applyAlignment="1" applyProtection="1">
      <alignment horizontal="distributed" vertical="center"/>
      <protection hidden="1"/>
    </xf>
    <xf numFmtId="0" fontId="40" fillId="0" borderId="72" xfId="0" applyFont="1" applyBorder="1" applyAlignment="1" applyProtection="1">
      <alignment horizontal="distributed" vertical="center"/>
      <protection hidden="1"/>
    </xf>
    <xf numFmtId="0" fontId="40" fillId="0" borderId="24" xfId="0" applyFont="1" applyBorder="1" applyAlignment="1" applyProtection="1">
      <alignment horizontal="distributed" vertical="center"/>
      <protection hidden="1"/>
    </xf>
    <xf numFmtId="0" fontId="40" fillId="0" borderId="11" xfId="0" applyFont="1" applyBorder="1" applyAlignment="1" applyProtection="1">
      <alignment horizontal="distributed" vertical="center"/>
      <protection hidden="1"/>
    </xf>
    <xf numFmtId="0" fontId="44" fillId="0" borderId="83" xfId="0" applyFont="1" applyBorder="1" applyAlignment="1" applyProtection="1">
      <alignment horizontal="distributed" vertical="center" indent="2"/>
      <protection hidden="1"/>
    </xf>
    <xf numFmtId="0" fontId="44" fillId="0" borderId="137" xfId="0" applyFont="1" applyBorder="1" applyAlignment="1" applyProtection="1">
      <alignment horizontal="distributed" vertical="center" indent="2"/>
      <protection hidden="1"/>
    </xf>
    <xf numFmtId="0" fontId="44" fillId="0" borderId="146" xfId="0" applyFont="1" applyBorder="1" applyAlignment="1" applyProtection="1">
      <alignment horizontal="distributed" vertical="center" indent="2"/>
      <protection hidden="1"/>
    </xf>
    <xf numFmtId="0" fontId="44" fillId="0" borderId="24" xfId="0" applyFont="1" applyBorder="1" applyAlignment="1" applyProtection="1">
      <alignment horizontal="center" vertical="center"/>
      <protection hidden="1"/>
    </xf>
    <xf numFmtId="0" fontId="44" fillId="0" borderId="30" xfId="0" applyFont="1" applyBorder="1" applyAlignment="1" applyProtection="1">
      <alignment horizontal="center" vertical="center"/>
      <protection hidden="1"/>
    </xf>
    <xf numFmtId="0" fontId="44" fillId="0" borderId="32" xfId="0" applyFont="1" applyBorder="1" applyAlignment="1" applyProtection="1">
      <alignment horizontal="center" vertical="center"/>
      <protection hidden="1"/>
    </xf>
    <xf numFmtId="0" fontId="41" fillId="0" borderId="21" xfId="0" applyFont="1" applyBorder="1" applyAlignment="1" applyProtection="1">
      <alignment horizontal="center" vertical="center"/>
      <protection hidden="1"/>
    </xf>
    <xf numFmtId="0" fontId="41" fillId="0" borderId="17" xfId="0" applyFont="1" applyBorder="1" applyAlignment="1" applyProtection="1">
      <alignment horizontal="center" vertical="center"/>
      <protection hidden="1"/>
    </xf>
    <xf numFmtId="0" fontId="44" fillId="0" borderId="147" xfId="0" applyFont="1" applyBorder="1" applyAlignment="1" applyProtection="1">
      <alignment horizontal="distributed" vertical="center"/>
      <protection hidden="1"/>
    </xf>
    <xf numFmtId="0" fontId="44" fillId="0" borderId="43" xfId="0" applyFont="1" applyBorder="1" applyAlignment="1" applyProtection="1">
      <alignment horizontal="distributed" vertical="center"/>
      <protection hidden="1"/>
    </xf>
    <xf numFmtId="0" fontId="44" fillId="0" borderId="24" xfId="0" applyFont="1" applyBorder="1" applyAlignment="1" applyProtection="1">
      <alignment horizontal="distributed" vertical="center"/>
      <protection hidden="1"/>
    </xf>
    <xf numFmtId="0" fontId="62" fillId="0" borderId="0" xfId="0" applyFont="1" applyAlignment="1" applyProtection="1">
      <alignment horizontal="left" vertical="center"/>
      <protection hidden="1"/>
    </xf>
    <xf numFmtId="0" fontId="44" fillId="0" borderId="17" xfId="0" applyFont="1" applyBorder="1" applyAlignment="1" applyProtection="1">
      <alignment horizontal="center" vertical="center"/>
      <protection hidden="1"/>
    </xf>
    <xf numFmtId="0" fontId="43" fillId="0" borderId="0" xfId="0" applyFont="1" applyAlignment="1" applyProtection="1">
      <alignment horizontal="distributed" vertical="center"/>
      <protection hidden="1"/>
    </xf>
    <xf numFmtId="176" fontId="49" fillId="0" borderId="10" xfId="0" applyNumberFormat="1" applyFont="1" applyBorder="1" applyAlignment="1" applyProtection="1">
      <alignment horizontal="right" vertical="center"/>
      <protection hidden="1"/>
    </xf>
    <xf numFmtId="176" fontId="49" fillId="0" borderId="25" xfId="0" applyNumberFormat="1" applyFont="1" applyBorder="1" applyAlignment="1" applyProtection="1">
      <alignment horizontal="right" vertical="center"/>
      <protection hidden="1"/>
    </xf>
    <xf numFmtId="0" fontId="47" fillId="0" borderId="11" xfId="0" applyFont="1" applyBorder="1" applyAlignment="1" applyProtection="1">
      <alignment horizontal="distributed" vertical="top" indent="1"/>
      <protection hidden="1"/>
    </xf>
    <xf numFmtId="0" fontId="47" fillId="0" borderId="30" xfId="0" applyFont="1" applyBorder="1" applyAlignment="1" applyProtection="1">
      <alignment horizontal="distributed" vertical="top" indent="1"/>
      <protection hidden="1"/>
    </xf>
    <xf numFmtId="176" fontId="34" fillId="0" borderId="10" xfId="0" applyNumberFormat="1" applyFont="1" applyBorder="1" applyAlignment="1" applyProtection="1">
      <alignment vertical="center"/>
      <protection hidden="1"/>
    </xf>
    <xf numFmtId="176" fontId="34" fillId="0" borderId="25" xfId="0" applyNumberFormat="1" applyFont="1" applyBorder="1" applyAlignment="1" applyProtection="1">
      <alignment vertical="center"/>
      <protection hidden="1"/>
    </xf>
    <xf numFmtId="0" fontId="69" fillId="0" borderId="20" xfId="0" applyFont="1" applyBorder="1" applyAlignment="1" applyProtection="1">
      <alignment horizontal="distributed" indent="1"/>
      <protection hidden="1"/>
    </xf>
    <xf numFmtId="0" fontId="44" fillId="0" borderId="9" xfId="0" applyFont="1" applyBorder="1" applyAlignment="1" applyProtection="1">
      <alignment horizontal="center" vertical="center"/>
      <protection hidden="1"/>
    </xf>
    <xf numFmtId="0" fontId="44" fillId="0" borderId="13" xfId="0" applyFont="1" applyBorder="1" applyAlignment="1" applyProtection="1">
      <alignment horizontal="center" vertical="center"/>
      <protection hidden="1"/>
    </xf>
    <xf numFmtId="0" fontId="44" fillId="0" borderId="79" xfId="0" applyFont="1" applyBorder="1" applyAlignment="1" applyProtection="1">
      <alignment horizontal="center" vertical="center"/>
      <protection hidden="1"/>
    </xf>
    <xf numFmtId="0" fontId="52" fillId="0" borderId="11" xfId="0" applyFont="1" applyBorder="1" applyAlignment="1" applyProtection="1">
      <alignment horizontal="distributed" vertical="top" indent="1"/>
      <protection hidden="1"/>
    </xf>
    <xf numFmtId="0" fontId="52" fillId="0" borderId="28" xfId="0" applyFont="1" applyBorder="1" applyAlignment="1" applyProtection="1">
      <alignment horizontal="distributed" vertical="top" indent="1"/>
      <protection hidden="1"/>
    </xf>
    <xf numFmtId="0" fontId="47" fillId="0" borderId="72" xfId="0" applyFont="1" applyBorder="1" applyAlignment="1" applyProtection="1">
      <alignment horizontal="distributed" indent="1"/>
      <protection hidden="1"/>
    </xf>
    <xf numFmtId="0" fontId="47" fillId="0" borderId="144" xfId="0" applyFont="1" applyBorder="1" applyAlignment="1" applyProtection="1">
      <alignment horizontal="distributed" indent="1"/>
      <protection hidden="1"/>
    </xf>
    <xf numFmtId="176" fontId="49" fillId="0" borderId="0" xfId="0" applyNumberFormat="1" applyFont="1" applyAlignment="1" applyProtection="1">
      <alignment horizontal="right" vertical="center"/>
      <protection hidden="1"/>
    </xf>
    <xf numFmtId="0" fontId="44" fillId="0" borderId="141" xfId="0" applyFont="1" applyBorder="1" applyAlignment="1" applyProtection="1">
      <alignment horizontal="center" vertical="center"/>
      <protection hidden="1"/>
    </xf>
    <xf numFmtId="0" fontId="44" fillId="0" borderId="142" xfId="0" applyFont="1" applyBorder="1" applyAlignment="1" applyProtection="1">
      <alignment horizontal="center" vertical="center"/>
      <protection hidden="1"/>
    </xf>
    <xf numFmtId="0" fontId="44" fillId="0" borderId="143" xfId="0" applyFont="1" applyBorder="1" applyAlignment="1" applyProtection="1">
      <alignment horizontal="center" vertical="center"/>
      <protection hidden="1"/>
    </xf>
    <xf numFmtId="0" fontId="64" fillId="0" borderId="0" xfId="0" applyFont="1" applyAlignment="1" applyProtection="1">
      <alignment horizontal="left" vertical="center"/>
      <protection hidden="1"/>
    </xf>
    <xf numFmtId="0" fontId="108" fillId="0" borderId="31" xfId="0" applyFont="1" applyBorder="1" applyAlignment="1" applyProtection="1">
      <alignment horizontal="distributed" vertical="center"/>
      <protection hidden="1"/>
    </xf>
    <xf numFmtId="0" fontId="108" fillId="0" borderId="79" xfId="0" applyFont="1" applyBorder="1" applyAlignment="1" applyProtection="1">
      <alignment horizontal="distributed" vertical="center"/>
      <protection hidden="1"/>
    </xf>
    <xf numFmtId="0" fontId="44" fillId="0" borderId="16" xfId="0" applyFont="1" applyBorder="1" applyAlignment="1" applyProtection="1">
      <alignment horizontal="distributed" vertical="center"/>
      <protection hidden="1"/>
    </xf>
    <xf numFmtId="0" fontId="44" fillId="0" borderId="0" xfId="0" applyFont="1" applyAlignment="1" applyProtection="1">
      <alignment horizontal="distributed" vertical="center"/>
      <protection hidden="1"/>
    </xf>
    <xf numFmtId="0" fontId="44" fillId="0" borderId="78" xfId="0" applyFont="1" applyBorder="1" applyAlignment="1" applyProtection="1">
      <alignment horizontal="distributed" vertical="center"/>
      <protection hidden="1"/>
    </xf>
    <xf numFmtId="0" fontId="44" fillId="0" borderId="25" xfId="0" applyFont="1" applyBorder="1" applyAlignment="1" applyProtection="1">
      <alignment horizontal="distributed" vertical="center"/>
      <protection hidden="1"/>
    </xf>
    <xf numFmtId="0" fontId="52" fillId="0" borderId="20" xfId="0" applyFont="1" applyBorder="1" applyAlignment="1" applyProtection="1">
      <alignment horizontal="distributed" indent="1"/>
      <protection hidden="1"/>
    </xf>
    <xf numFmtId="0" fontId="47" fillId="0" borderId="20" xfId="0" applyFont="1" applyBorder="1" applyAlignment="1" applyProtection="1">
      <alignment horizontal="distributed" indent="1"/>
      <protection hidden="1"/>
    </xf>
    <xf numFmtId="0" fontId="47" fillId="0" borderId="27" xfId="0" applyFont="1" applyBorder="1" applyAlignment="1" applyProtection="1">
      <alignment horizontal="distributed" indent="1"/>
      <protection hidden="1"/>
    </xf>
    <xf numFmtId="0" fontId="41" fillId="0" borderId="26" xfId="0" applyFont="1" applyBorder="1" applyAlignment="1" applyProtection="1">
      <alignment horizontal="center" vertical="center"/>
      <protection hidden="1"/>
    </xf>
    <xf numFmtId="176" fontId="32" fillId="0" borderId="296" xfId="0" applyNumberFormat="1" applyFont="1" applyBorder="1" applyAlignment="1" applyProtection="1">
      <alignment horizontal="center" vertical="center"/>
      <protection hidden="1"/>
    </xf>
    <xf numFmtId="176" fontId="32" fillId="0" borderId="239" xfId="0" applyNumberFormat="1" applyFont="1" applyBorder="1" applyAlignment="1" applyProtection="1">
      <alignment horizontal="center" vertical="center"/>
      <protection hidden="1"/>
    </xf>
    <xf numFmtId="176" fontId="32" fillId="0" borderId="302" xfId="0" applyNumberFormat="1" applyFont="1" applyBorder="1" applyAlignment="1" applyProtection="1">
      <alignment horizontal="center" vertical="center"/>
      <protection hidden="1"/>
    </xf>
    <xf numFmtId="176" fontId="32" fillId="0" borderId="293" xfId="0" applyNumberFormat="1" applyFont="1" applyBorder="1" applyAlignment="1" applyProtection="1">
      <alignment horizontal="center" vertical="center"/>
      <protection hidden="1"/>
    </xf>
    <xf numFmtId="176" fontId="32" fillId="0" borderId="0" xfId="0" applyNumberFormat="1" applyFont="1" applyAlignment="1" applyProtection="1">
      <alignment horizontal="center" vertical="center"/>
      <protection hidden="1"/>
    </xf>
    <xf numFmtId="176" fontId="32" fillId="0" borderId="246" xfId="0" applyNumberFormat="1" applyFont="1" applyBorder="1" applyAlignment="1" applyProtection="1">
      <alignment horizontal="center" vertical="center"/>
      <protection hidden="1"/>
    </xf>
    <xf numFmtId="176" fontId="32" fillId="0" borderId="297" xfId="0" applyNumberFormat="1" applyFont="1" applyBorder="1" applyAlignment="1" applyProtection="1">
      <alignment horizontal="center" vertical="center"/>
      <protection hidden="1"/>
    </xf>
    <xf numFmtId="176" fontId="32" fillId="0" borderId="243" xfId="0" applyNumberFormat="1" applyFont="1" applyBorder="1" applyAlignment="1" applyProtection="1">
      <alignment horizontal="center" vertical="center"/>
      <protection hidden="1"/>
    </xf>
    <xf numFmtId="176" fontId="32" fillId="0" borderId="303" xfId="0" applyNumberFormat="1" applyFont="1" applyBorder="1" applyAlignment="1" applyProtection="1">
      <alignment horizontal="center" vertical="center"/>
      <protection hidden="1"/>
    </xf>
    <xf numFmtId="176" fontId="32" fillId="0" borderId="318" xfId="0" applyNumberFormat="1" applyFont="1" applyBorder="1" applyAlignment="1" applyProtection="1">
      <alignment vertical="center"/>
      <protection hidden="1"/>
    </xf>
    <xf numFmtId="176" fontId="32" fillId="0" borderId="82" xfId="0" applyNumberFormat="1" applyFont="1" applyBorder="1" applyAlignment="1" applyProtection="1">
      <alignment vertical="center"/>
      <protection hidden="1"/>
    </xf>
    <xf numFmtId="0" fontId="33" fillId="0" borderId="94" xfId="0" applyFont="1" applyBorder="1" applyAlignment="1" applyProtection="1">
      <alignment horizontal="center" vertical="center"/>
      <protection hidden="1"/>
    </xf>
    <xf numFmtId="0" fontId="33" fillId="0" borderId="95" xfId="0" applyFont="1" applyBorder="1" applyAlignment="1" applyProtection="1">
      <alignment horizontal="center" vertical="center"/>
      <protection hidden="1"/>
    </xf>
    <xf numFmtId="0" fontId="52" fillId="0" borderId="25" xfId="0" applyFont="1" applyBorder="1" applyAlignment="1" applyProtection="1">
      <alignment horizontal="distributed" vertical="top" indent="1"/>
      <protection hidden="1"/>
    </xf>
    <xf numFmtId="0" fontId="52" fillId="0" borderId="322" xfId="0" applyFont="1" applyBorder="1" applyAlignment="1" applyProtection="1">
      <alignment horizontal="distributed" vertical="top" indent="1"/>
      <protection hidden="1"/>
    </xf>
    <xf numFmtId="0" fontId="41" fillId="0" borderId="14" xfId="0" applyFont="1" applyBorder="1" applyAlignment="1" applyProtection="1">
      <alignment horizontal="center" vertical="center"/>
      <protection hidden="1"/>
    </xf>
    <xf numFmtId="0" fontId="41" fillId="0" borderId="10" xfId="0" applyFont="1" applyBorder="1" applyAlignment="1" applyProtection="1">
      <alignment horizontal="center" vertical="center"/>
      <protection hidden="1"/>
    </xf>
    <xf numFmtId="0" fontId="41" fillId="0" borderId="77" xfId="0" applyFont="1" applyBorder="1" applyAlignment="1" applyProtection="1">
      <alignment horizontal="center" vertical="center"/>
      <protection hidden="1"/>
    </xf>
    <xf numFmtId="0" fontId="108" fillId="0" borderId="291" xfId="0" applyFont="1" applyBorder="1" applyAlignment="1" applyProtection="1">
      <alignment horizontal="distributed" vertical="center" wrapText="1" justifyLastLine="1"/>
      <protection hidden="1"/>
    </xf>
    <xf numFmtId="0" fontId="108" fillId="0" borderId="254" xfId="0" applyFont="1" applyBorder="1" applyAlignment="1" applyProtection="1">
      <alignment horizontal="distributed" vertical="center" wrapText="1" justifyLastLine="1"/>
      <protection hidden="1"/>
    </xf>
    <xf numFmtId="0" fontId="108" fillId="0" borderId="292" xfId="0" applyFont="1" applyBorder="1" applyAlignment="1" applyProtection="1">
      <alignment horizontal="distributed" vertical="center" wrapText="1" justifyLastLine="1"/>
      <protection hidden="1"/>
    </xf>
    <xf numFmtId="0" fontId="108" fillId="0" borderId="293" xfId="0" applyFont="1" applyBorder="1" applyAlignment="1" applyProtection="1">
      <alignment horizontal="distributed" vertical="center" wrapText="1" justifyLastLine="1"/>
      <protection hidden="1"/>
    </xf>
    <xf numFmtId="0" fontId="108" fillId="0" borderId="0" xfId="0" applyFont="1" applyAlignment="1" applyProtection="1">
      <alignment horizontal="distributed" vertical="center" wrapText="1" justifyLastLine="1"/>
      <protection hidden="1"/>
    </xf>
    <xf numFmtId="0" fontId="108" fillId="0" borderId="246" xfId="0" applyFont="1" applyBorder="1" applyAlignment="1" applyProtection="1">
      <alignment horizontal="distributed" vertical="center" wrapText="1" justifyLastLine="1"/>
      <protection hidden="1"/>
    </xf>
    <xf numFmtId="0" fontId="108" fillId="0" borderId="294" xfId="0" applyFont="1" applyBorder="1" applyAlignment="1" applyProtection="1">
      <alignment horizontal="distributed" vertical="center" wrapText="1" justifyLastLine="1"/>
      <protection hidden="1"/>
    </xf>
    <xf numFmtId="0" fontId="108" fillId="0" borderId="240" xfId="0" applyFont="1" applyBorder="1" applyAlignment="1" applyProtection="1">
      <alignment horizontal="distributed" vertical="center" wrapText="1" justifyLastLine="1"/>
      <protection hidden="1"/>
    </xf>
    <xf numFmtId="0" fontId="108" fillId="0" borderId="295" xfId="0" applyFont="1" applyBorder="1" applyAlignment="1" applyProtection="1">
      <alignment horizontal="distributed" vertical="center" wrapText="1" justifyLastLine="1"/>
      <protection hidden="1"/>
    </xf>
    <xf numFmtId="176" fontId="32" fillId="0" borderId="246" xfId="0" applyNumberFormat="1" applyFont="1" applyBorder="1" applyAlignment="1" applyProtection="1">
      <alignment vertical="center"/>
      <protection hidden="1"/>
    </xf>
    <xf numFmtId="0" fontId="44" fillId="0" borderId="14" xfId="0" applyFont="1" applyBorder="1" applyAlignment="1" applyProtection="1">
      <alignment horizontal="distributed" vertical="center" wrapText="1" indent="1"/>
      <protection hidden="1"/>
    </xf>
    <xf numFmtId="0" fontId="44" fillId="0" borderId="15" xfId="0" applyFont="1" applyBorder="1" applyAlignment="1" applyProtection="1">
      <alignment horizontal="distributed" vertical="center" indent="1"/>
      <protection hidden="1"/>
    </xf>
    <xf numFmtId="0" fontId="44" fillId="0" borderId="16" xfId="0" applyFont="1" applyBorder="1" applyAlignment="1" applyProtection="1">
      <alignment horizontal="distributed" vertical="center" indent="1"/>
      <protection hidden="1"/>
    </xf>
    <xf numFmtId="0" fontId="44" fillId="0" borderId="0" xfId="0" applyFont="1" applyAlignment="1" applyProtection="1">
      <alignment horizontal="distributed" vertical="center" indent="1"/>
      <protection hidden="1"/>
    </xf>
    <xf numFmtId="0" fontId="44" fillId="0" borderId="17" xfId="0" applyFont="1" applyBorder="1" applyAlignment="1" applyProtection="1">
      <alignment horizontal="distributed" vertical="center" indent="1"/>
      <protection hidden="1"/>
    </xf>
    <xf numFmtId="176" fontId="32" fillId="0" borderId="330" xfId="0" applyNumberFormat="1" applyFont="1" applyBorder="1" applyAlignment="1" applyProtection="1">
      <alignment vertical="center"/>
      <protection hidden="1"/>
    </xf>
    <xf numFmtId="176" fontId="32" fillId="0" borderId="248" xfId="0" applyNumberFormat="1" applyFont="1" applyBorder="1" applyAlignment="1" applyProtection="1">
      <alignment vertical="center"/>
      <protection hidden="1"/>
    </xf>
    <xf numFmtId="176" fontId="32" fillId="0" borderId="322" xfId="0" applyNumberFormat="1" applyFont="1" applyBorder="1" applyAlignment="1" applyProtection="1">
      <alignment vertical="center"/>
      <protection hidden="1"/>
    </xf>
    <xf numFmtId="176" fontId="32" fillId="0" borderId="253" xfId="0" applyNumberFormat="1" applyFont="1" applyBorder="1" applyAlignment="1" applyProtection="1">
      <alignment vertical="center"/>
      <protection hidden="1"/>
    </xf>
    <xf numFmtId="176" fontId="32" fillId="0" borderId="254" xfId="0" applyNumberFormat="1" applyFont="1" applyBorder="1" applyAlignment="1" applyProtection="1">
      <alignment vertical="center"/>
      <protection hidden="1"/>
    </xf>
    <xf numFmtId="176" fontId="32" fillId="0" borderId="247" xfId="0" applyNumberFormat="1" applyFont="1" applyBorder="1" applyAlignment="1" applyProtection="1">
      <alignment vertical="center"/>
      <protection hidden="1"/>
    </xf>
    <xf numFmtId="176" fontId="32" fillId="0" borderId="311" xfId="0" applyNumberFormat="1" applyFont="1" applyBorder="1" applyAlignment="1" applyProtection="1">
      <alignment vertical="center"/>
      <protection hidden="1"/>
    </xf>
    <xf numFmtId="176" fontId="32" fillId="0" borderId="312" xfId="0" applyNumberFormat="1" applyFont="1" applyBorder="1" applyAlignment="1" applyProtection="1">
      <alignment vertical="center"/>
      <protection hidden="1"/>
    </xf>
    <xf numFmtId="176" fontId="32" fillId="0" borderId="251" xfId="0" applyNumberFormat="1" applyFont="1" applyBorder="1" applyAlignment="1" applyProtection="1">
      <alignment vertical="center"/>
      <protection hidden="1"/>
    </xf>
    <xf numFmtId="176" fontId="32" fillId="0" borderId="301" xfId="0" applyNumberFormat="1" applyFont="1" applyBorder="1" applyAlignment="1" applyProtection="1">
      <alignment horizontal="right" vertical="center"/>
      <protection hidden="1"/>
    </xf>
    <xf numFmtId="176" fontId="32" fillId="0" borderId="239" xfId="0" applyNumberFormat="1" applyFont="1" applyBorder="1" applyAlignment="1" applyProtection="1">
      <alignment horizontal="right" vertical="center"/>
      <protection hidden="1"/>
    </xf>
    <xf numFmtId="176" fontId="32" fillId="0" borderId="311" xfId="0" applyNumberFormat="1" applyFont="1" applyBorder="1" applyAlignment="1" applyProtection="1">
      <alignment horizontal="right" vertical="center"/>
      <protection hidden="1"/>
    </xf>
    <xf numFmtId="176" fontId="32" fillId="0" borderId="0" xfId="0" applyNumberFormat="1" applyFont="1" applyAlignment="1" applyProtection="1">
      <alignment horizontal="right" vertical="center"/>
      <protection hidden="1"/>
    </xf>
    <xf numFmtId="176" fontId="32" fillId="0" borderId="312" xfId="0" applyNumberFormat="1" applyFont="1" applyBorder="1" applyAlignment="1" applyProtection="1">
      <alignment horizontal="right" vertical="center"/>
      <protection hidden="1"/>
    </xf>
    <xf numFmtId="176" fontId="32" fillId="0" borderId="243" xfId="0" applyNumberFormat="1" applyFont="1" applyBorder="1" applyAlignment="1" applyProtection="1">
      <alignment horizontal="right" vertical="center"/>
      <protection hidden="1"/>
    </xf>
    <xf numFmtId="176" fontId="32" fillId="0" borderId="313" xfId="0" applyNumberFormat="1" applyFont="1" applyBorder="1" applyAlignment="1" applyProtection="1">
      <alignment horizontal="right" vertical="center"/>
      <protection hidden="1"/>
    </xf>
    <xf numFmtId="176" fontId="32" fillId="0" borderId="240" xfId="0" applyNumberFormat="1" applyFont="1" applyBorder="1" applyAlignment="1" applyProtection="1">
      <alignment horizontal="right" vertical="center"/>
      <protection hidden="1"/>
    </xf>
    <xf numFmtId="176" fontId="32" fillId="0" borderId="294" xfId="0" applyNumberFormat="1" applyFont="1" applyBorder="1" applyAlignment="1" applyProtection="1">
      <alignment horizontal="center" vertical="center"/>
      <protection hidden="1"/>
    </xf>
    <xf numFmtId="176" fontId="32" fillId="0" borderId="240" xfId="0" applyNumberFormat="1" applyFont="1" applyBorder="1" applyAlignment="1" applyProtection="1">
      <alignment horizontal="center" vertical="center"/>
      <protection hidden="1"/>
    </xf>
    <xf numFmtId="176" fontId="32" fillId="0" borderId="295" xfId="0" applyNumberFormat="1" applyFont="1" applyBorder="1" applyAlignment="1" applyProtection="1">
      <alignment horizontal="center" vertical="center"/>
      <protection hidden="1"/>
    </xf>
    <xf numFmtId="176" fontId="33" fillId="0" borderId="94" xfId="0" applyNumberFormat="1" applyFont="1" applyBorder="1" applyAlignment="1" applyProtection="1">
      <alignment horizontal="center" vertical="center"/>
      <protection hidden="1"/>
    </xf>
    <xf numFmtId="176" fontId="33" fillId="0" borderId="95" xfId="0" applyNumberFormat="1" applyFont="1" applyBorder="1" applyAlignment="1" applyProtection="1">
      <alignment horizontal="center" vertical="center"/>
      <protection hidden="1"/>
    </xf>
    <xf numFmtId="0" fontId="26" fillId="0" borderId="304" xfId="0" applyFont="1" applyBorder="1" applyAlignment="1" applyProtection="1">
      <alignment horizontal="center" vertical="center"/>
      <protection hidden="1"/>
    </xf>
    <xf numFmtId="176" fontId="32" fillId="0" borderId="297" xfId="0" applyNumberFormat="1" applyFont="1" applyBorder="1" applyAlignment="1" applyProtection="1">
      <alignment vertical="center"/>
      <protection hidden="1"/>
    </xf>
    <xf numFmtId="176" fontId="32" fillId="0" borderId="303" xfId="0" applyNumberFormat="1" applyFont="1" applyBorder="1" applyAlignment="1" applyProtection="1">
      <alignment vertical="center"/>
      <protection hidden="1"/>
    </xf>
    <xf numFmtId="0" fontId="44" fillId="0" borderId="305" xfId="0" applyFont="1" applyBorder="1" applyAlignment="1" applyProtection="1">
      <alignment horizontal="center" vertical="center"/>
      <protection hidden="1"/>
    </xf>
    <xf numFmtId="0" fontId="44" fillId="0" borderId="306" xfId="0" applyFont="1" applyBorder="1" applyAlignment="1" applyProtection="1">
      <alignment horizontal="center" vertical="center"/>
      <protection hidden="1"/>
    </xf>
    <xf numFmtId="0" fontId="44" fillId="0" borderId="307" xfId="0" applyFont="1" applyBorder="1" applyAlignment="1" applyProtection="1">
      <alignment horizontal="center" vertical="center"/>
      <protection hidden="1"/>
    </xf>
    <xf numFmtId="0" fontId="44" fillId="0" borderId="308" xfId="0" applyFont="1" applyBorder="1" applyAlignment="1" applyProtection="1">
      <alignment horizontal="center" vertical="center"/>
      <protection hidden="1"/>
    </xf>
    <xf numFmtId="0" fontId="44" fillId="0" borderId="309" xfId="0" applyFont="1" applyBorder="1" applyAlignment="1" applyProtection="1">
      <alignment horizontal="center" vertical="center"/>
      <protection hidden="1"/>
    </xf>
    <xf numFmtId="0" fontId="44" fillId="0" borderId="310" xfId="0" applyFont="1" applyBorder="1" applyAlignment="1" applyProtection="1">
      <alignment horizontal="center" vertical="center"/>
      <protection hidden="1"/>
    </xf>
    <xf numFmtId="176" fontId="33" fillId="0" borderId="98" xfId="0" applyNumberFormat="1" applyFont="1" applyBorder="1" applyAlignment="1" applyProtection="1">
      <alignment horizontal="center" vertical="center"/>
      <protection hidden="1"/>
    </xf>
    <xf numFmtId="176" fontId="33" fillId="0" borderId="104" xfId="0" applyNumberFormat="1" applyFont="1" applyBorder="1" applyAlignment="1" applyProtection="1">
      <alignment horizontal="center" vertical="center"/>
      <protection hidden="1"/>
    </xf>
    <xf numFmtId="176" fontId="33" fillId="0" borderId="99" xfId="0" applyNumberFormat="1" applyFont="1" applyBorder="1" applyAlignment="1" applyProtection="1">
      <alignment horizontal="center" vertical="center"/>
      <protection hidden="1"/>
    </xf>
    <xf numFmtId="176" fontId="33" fillId="0" borderId="102" xfId="0" applyNumberFormat="1" applyFont="1" applyBorder="1" applyAlignment="1" applyProtection="1">
      <alignment horizontal="center" vertical="center"/>
      <protection hidden="1"/>
    </xf>
    <xf numFmtId="176" fontId="33" fillId="0" borderId="105" xfId="0" applyNumberFormat="1" applyFont="1" applyBorder="1" applyAlignment="1" applyProtection="1">
      <alignment horizontal="center" vertical="center"/>
      <protection hidden="1"/>
    </xf>
    <xf numFmtId="176" fontId="33" fillId="0" borderId="103" xfId="0" applyNumberFormat="1"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51" fillId="0" borderId="0" xfId="0" applyFont="1" applyAlignment="1" applyProtection="1">
      <alignment horizontal="left" vertical="center"/>
      <protection hidden="1"/>
    </xf>
    <xf numFmtId="0" fontId="44" fillId="0" borderId="9" xfId="0" applyFont="1" applyBorder="1" applyAlignment="1" applyProtection="1">
      <alignment horizontal="distributed" vertical="center" indent="2"/>
      <protection hidden="1"/>
    </xf>
    <xf numFmtId="0" fontId="44" fillId="0" borderId="10" xfId="0" applyFont="1" applyBorder="1" applyAlignment="1" applyProtection="1">
      <alignment horizontal="distributed" vertical="center" indent="2"/>
      <protection hidden="1"/>
    </xf>
    <xf numFmtId="0" fontId="44" fillId="0" borderId="23" xfId="0" applyFont="1" applyBorder="1" applyAlignment="1" applyProtection="1">
      <alignment horizontal="distributed" vertical="center" indent="2"/>
      <protection hidden="1"/>
    </xf>
    <xf numFmtId="0" fontId="44" fillId="0" borderId="11" xfId="0" applyFont="1" applyBorder="1" applyAlignment="1" applyProtection="1">
      <alignment horizontal="distributed" vertical="center" indent="2"/>
      <protection hidden="1"/>
    </xf>
    <xf numFmtId="0" fontId="89" fillId="0" borderId="0" xfId="0" applyFont="1" applyAlignment="1" applyProtection="1">
      <alignment horizontal="center" vertical="distributed" textRotation="255"/>
      <protection locked="0"/>
    </xf>
    <xf numFmtId="0" fontId="26" fillId="0" borderId="0" xfId="0" applyFont="1" applyAlignment="1" applyProtection="1">
      <alignment horizontal="left" vertical="center" shrinkToFit="1"/>
      <protection hidden="1"/>
    </xf>
    <xf numFmtId="0" fontId="26" fillId="0" borderId="11" xfId="0" applyFont="1" applyBorder="1" applyAlignment="1" applyProtection="1">
      <alignment horizontal="left" vertical="center" shrinkToFit="1"/>
      <protection hidden="1"/>
    </xf>
    <xf numFmtId="0" fontId="63" fillId="0" borderId="25" xfId="0" applyFont="1" applyBorder="1" applyAlignment="1" applyProtection="1">
      <alignment horizontal="left" vertical="center"/>
      <protection hidden="1"/>
    </xf>
    <xf numFmtId="0" fontId="21" fillId="0" borderId="0" xfId="0" applyFont="1" applyAlignment="1" applyProtection="1">
      <alignment horizontal="left" vertical="center" shrinkToFit="1"/>
      <protection hidden="1"/>
    </xf>
    <xf numFmtId="0" fontId="43" fillId="0" borderId="0" xfId="0" applyFont="1" applyAlignment="1" applyProtection="1">
      <alignment horizontal="center" vertical="center"/>
      <protection hidden="1"/>
    </xf>
    <xf numFmtId="0" fontId="44" fillId="0" borderId="24" xfId="0" applyFont="1" applyBorder="1" applyAlignment="1" applyProtection="1">
      <alignment horizontal="distributed" vertical="center" indent="1"/>
      <protection hidden="1"/>
    </xf>
    <xf numFmtId="0" fontId="44" fillId="0" borderId="28" xfId="0" applyFont="1" applyBorder="1" applyAlignment="1" applyProtection="1">
      <alignment horizontal="distributed" vertical="center" indent="1"/>
      <protection hidden="1"/>
    </xf>
    <xf numFmtId="176" fontId="30" fillId="0" borderId="148" xfId="0" applyNumberFormat="1" applyFont="1" applyBorder="1" applyAlignment="1" applyProtection="1">
      <alignment horizontal="center" vertical="center"/>
      <protection hidden="1"/>
    </xf>
    <xf numFmtId="176" fontId="30" fillId="0" borderId="129" xfId="0" applyNumberFormat="1" applyFont="1" applyBorder="1" applyAlignment="1" applyProtection="1">
      <alignment horizontal="center" vertical="center"/>
      <protection hidden="1"/>
    </xf>
    <xf numFmtId="176" fontId="30" fillId="0" borderId="149" xfId="0" applyNumberFormat="1" applyFont="1" applyBorder="1" applyAlignment="1" applyProtection="1">
      <alignment horizontal="center" vertical="center"/>
      <protection hidden="1"/>
    </xf>
    <xf numFmtId="176" fontId="30" fillId="0" borderId="150" xfId="0" applyNumberFormat="1" applyFont="1" applyBorder="1" applyAlignment="1" applyProtection="1">
      <alignment horizontal="center" vertical="center"/>
      <protection hidden="1"/>
    </xf>
    <xf numFmtId="176" fontId="30" fillId="0" borderId="151" xfId="0" applyNumberFormat="1" applyFont="1" applyBorder="1" applyAlignment="1" applyProtection="1">
      <alignment horizontal="center" vertical="center"/>
      <protection hidden="1"/>
    </xf>
    <xf numFmtId="176" fontId="30" fillId="0" borderId="152" xfId="0" applyNumberFormat="1" applyFont="1" applyBorder="1" applyAlignment="1" applyProtection="1">
      <alignment horizontal="center" vertical="center"/>
      <protection hidden="1"/>
    </xf>
    <xf numFmtId="176" fontId="30" fillId="0" borderId="153" xfId="0" applyNumberFormat="1" applyFont="1" applyBorder="1" applyAlignment="1" applyProtection="1">
      <alignment horizontal="center" vertical="center"/>
      <protection hidden="1"/>
    </xf>
    <xf numFmtId="176" fontId="30" fillId="0" borderId="130" xfId="0" applyNumberFormat="1" applyFont="1" applyBorder="1" applyAlignment="1" applyProtection="1">
      <alignment horizontal="center" vertical="center"/>
      <protection hidden="1"/>
    </xf>
    <xf numFmtId="176" fontId="30" fillId="0" borderId="154" xfId="0" applyNumberFormat="1" applyFont="1" applyBorder="1" applyAlignment="1" applyProtection="1">
      <alignment horizontal="center" vertical="center"/>
      <protection hidden="1"/>
    </xf>
    <xf numFmtId="0" fontId="40" fillId="0" borderId="20" xfId="0" applyFont="1" applyBorder="1" applyAlignment="1" applyProtection="1">
      <alignment horizontal="center" vertical="center"/>
      <protection hidden="1"/>
    </xf>
    <xf numFmtId="0" fontId="40" fillId="0" borderId="27" xfId="0" applyFont="1" applyBorder="1" applyAlignment="1" applyProtection="1">
      <alignment horizontal="center" vertical="center"/>
      <protection hidden="1"/>
    </xf>
    <xf numFmtId="0" fontId="44" fillId="0" borderId="253" xfId="0" applyFont="1" applyBorder="1" applyAlignment="1" applyProtection="1">
      <alignment horizontal="distributed" vertical="center" wrapText="1" indent="3"/>
      <protection hidden="1"/>
    </xf>
    <xf numFmtId="0" fontId="44" fillId="0" borderId="254" xfId="0" applyFont="1" applyBorder="1" applyAlignment="1" applyProtection="1">
      <alignment horizontal="distributed" vertical="center" wrapText="1" indent="3"/>
      <protection hidden="1"/>
    </xf>
    <xf numFmtId="0" fontId="44" fillId="0" borderId="292" xfId="0" applyFont="1" applyBorder="1" applyAlignment="1" applyProtection="1">
      <alignment horizontal="distributed" vertical="center" wrapText="1" indent="3"/>
      <protection hidden="1"/>
    </xf>
    <xf numFmtId="0" fontId="44" fillId="0" borderId="311" xfId="0" applyFont="1" applyBorder="1" applyAlignment="1" applyProtection="1">
      <alignment horizontal="distributed" vertical="center" wrapText="1" indent="3"/>
      <protection hidden="1"/>
    </xf>
    <xf numFmtId="0" fontId="44" fillId="0" borderId="0" xfId="0" applyFont="1" applyAlignment="1" applyProtection="1">
      <alignment horizontal="distributed" vertical="center" wrapText="1" indent="3"/>
      <protection hidden="1"/>
    </xf>
    <xf numFmtId="0" fontId="44" fillId="0" borderId="246" xfId="0" applyFont="1" applyBorder="1" applyAlignment="1" applyProtection="1">
      <alignment horizontal="distributed" vertical="center" wrapText="1" indent="3"/>
      <protection hidden="1"/>
    </xf>
    <xf numFmtId="0" fontId="44" fillId="0" borderId="313" xfId="0" applyFont="1" applyBorder="1" applyAlignment="1" applyProtection="1">
      <alignment horizontal="distributed" vertical="center" wrapText="1" indent="3"/>
      <protection hidden="1"/>
    </xf>
    <xf numFmtId="0" fontId="44" fillId="0" borderId="240" xfId="0" applyFont="1" applyBorder="1" applyAlignment="1" applyProtection="1">
      <alignment horizontal="distributed" vertical="center" wrapText="1" indent="3"/>
      <protection hidden="1"/>
    </xf>
    <xf numFmtId="0" fontId="44" fillId="0" borderId="295" xfId="0" applyFont="1" applyBorder="1" applyAlignment="1" applyProtection="1">
      <alignment horizontal="distributed" vertical="center" wrapText="1" indent="3"/>
      <protection hidden="1"/>
    </xf>
    <xf numFmtId="0" fontId="33" fillId="0" borderId="98" xfId="0" applyFont="1" applyBorder="1" applyAlignment="1" applyProtection="1">
      <alignment horizontal="center" vertical="center"/>
      <protection hidden="1"/>
    </xf>
    <xf numFmtId="0" fontId="33" fillId="0" borderId="99" xfId="0" applyFont="1" applyBorder="1" applyAlignment="1" applyProtection="1">
      <alignment horizontal="center" vertical="center"/>
      <protection hidden="1"/>
    </xf>
    <xf numFmtId="0" fontId="33" fillId="0" borderId="102" xfId="0" applyFont="1" applyBorder="1" applyAlignment="1" applyProtection="1">
      <alignment horizontal="center" vertical="center"/>
      <protection hidden="1"/>
    </xf>
    <xf numFmtId="0" fontId="33" fillId="0" borderId="103" xfId="0" applyFont="1" applyBorder="1" applyAlignment="1" applyProtection="1">
      <alignment horizontal="center" vertical="center"/>
      <protection hidden="1"/>
    </xf>
    <xf numFmtId="176" fontId="32" fillId="0" borderId="323" xfId="0" applyNumberFormat="1" applyFont="1" applyBorder="1" applyAlignment="1" applyProtection="1">
      <alignment vertical="center"/>
      <protection hidden="1"/>
    </xf>
    <xf numFmtId="176" fontId="32" fillId="0" borderId="324" xfId="0" applyNumberFormat="1" applyFont="1" applyBorder="1" applyAlignment="1" applyProtection="1">
      <alignment vertical="center"/>
      <protection hidden="1"/>
    </xf>
    <xf numFmtId="176" fontId="32" fillId="0" borderId="325" xfId="0" applyNumberFormat="1" applyFont="1" applyBorder="1" applyAlignment="1" applyProtection="1">
      <alignment vertical="center"/>
      <protection hidden="1"/>
    </xf>
    <xf numFmtId="176" fontId="32" fillId="0" borderId="326" xfId="0" applyNumberFormat="1" applyFont="1" applyBorder="1" applyAlignment="1" applyProtection="1">
      <alignment vertical="center"/>
      <protection hidden="1"/>
    </xf>
    <xf numFmtId="176" fontId="32" fillId="0" borderId="319" xfId="0" applyNumberFormat="1" applyFont="1" applyBorder="1" applyAlignment="1" applyProtection="1">
      <alignment vertical="center"/>
      <protection hidden="1"/>
    </xf>
    <xf numFmtId="176" fontId="32" fillId="0" borderId="327" xfId="0" applyNumberFormat="1" applyFont="1" applyBorder="1" applyAlignment="1" applyProtection="1">
      <alignment vertical="center"/>
      <protection hidden="1"/>
    </xf>
    <xf numFmtId="176" fontId="32" fillId="0" borderId="328" xfId="0" applyNumberFormat="1" applyFont="1" applyBorder="1" applyAlignment="1" applyProtection="1">
      <alignment vertical="center"/>
      <protection hidden="1"/>
    </xf>
    <xf numFmtId="176" fontId="32" fillId="0" borderId="329" xfId="0" applyNumberFormat="1" applyFont="1" applyBorder="1" applyAlignment="1" applyProtection="1">
      <alignment vertical="center"/>
      <protection hidden="1"/>
    </xf>
    <xf numFmtId="0" fontId="67" fillId="0" borderId="11" xfId="0" applyFont="1" applyBorder="1" applyAlignment="1" applyProtection="1">
      <alignment horizontal="distributed" vertical="center" justifyLastLine="1"/>
      <protection hidden="1"/>
    </xf>
    <xf numFmtId="0" fontId="44" fillId="0" borderId="12" xfId="0" applyFont="1" applyBorder="1" applyAlignment="1" applyProtection="1">
      <alignment horizontal="distributed" vertical="top" justifyLastLine="1"/>
      <protection hidden="1"/>
    </xf>
    <xf numFmtId="0" fontId="44" fillId="0" borderId="0" xfId="0" applyFont="1" applyAlignment="1" applyProtection="1">
      <alignment horizontal="distributed" vertical="top" justifyLastLine="1"/>
      <protection hidden="1"/>
    </xf>
    <xf numFmtId="0" fontId="44" fillId="0" borderId="155" xfId="0" applyFont="1" applyBorder="1" applyAlignment="1" applyProtection="1">
      <alignment horizontal="distributed" vertical="top" justifyLastLine="1"/>
      <protection hidden="1"/>
    </xf>
    <xf numFmtId="0" fontId="44" fillId="0" borderId="7" xfId="0" applyFont="1" applyBorder="1" applyAlignment="1" applyProtection="1">
      <alignment horizontal="distributed" vertical="top" justifyLastLine="1"/>
      <protection hidden="1"/>
    </xf>
    <xf numFmtId="0" fontId="41" fillId="8" borderId="19" xfId="0" applyFont="1" applyFill="1" applyBorder="1" applyAlignment="1" applyProtection="1">
      <alignment horizontal="center" vertical="center"/>
      <protection hidden="1"/>
    </xf>
    <xf numFmtId="0" fontId="41" fillId="8" borderId="20" xfId="0" applyFont="1" applyFill="1" applyBorder="1" applyAlignment="1" applyProtection="1">
      <alignment horizontal="center" vertical="center"/>
      <protection hidden="1"/>
    </xf>
    <xf numFmtId="0" fontId="41" fillId="8" borderId="21" xfId="0" applyFont="1" applyFill="1" applyBorder="1" applyAlignment="1" applyProtection="1">
      <alignment horizontal="center" vertical="center"/>
      <protection hidden="1"/>
    </xf>
    <xf numFmtId="0" fontId="41" fillId="8" borderId="78" xfId="0" applyFont="1" applyFill="1" applyBorder="1" applyAlignment="1" applyProtection="1">
      <alignment horizontal="center" vertical="center"/>
      <protection hidden="1"/>
    </xf>
    <xf numFmtId="0" fontId="41" fillId="8" borderId="25" xfId="0" applyFont="1" applyFill="1" applyBorder="1" applyAlignment="1" applyProtection="1">
      <alignment horizontal="center" vertical="center"/>
      <protection hidden="1"/>
    </xf>
    <xf numFmtId="0" fontId="41" fillId="8" borderId="26" xfId="0" applyFont="1" applyFill="1" applyBorder="1" applyAlignment="1" applyProtection="1">
      <alignment horizontal="center" vertical="center"/>
      <protection hidden="1"/>
    </xf>
    <xf numFmtId="0" fontId="41" fillId="0" borderId="126" xfId="0" applyFont="1" applyBorder="1" applyAlignment="1" applyProtection="1">
      <alignment horizontal="center" vertical="center" wrapText="1" shrinkToFit="1"/>
      <protection hidden="1"/>
    </xf>
    <xf numFmtId="0" fontId="41" fillId="0" borderId="127" xfId="0" applyFont="1" applyBorder="1" applyAlignment="1" applyProtection="1">
      <alignment horizontal="center" vertical="center" wrapText="1" shrinkToFit="1"/>
      <protection hidden="1"/>
    </xf>
    <xf numFmtId="0" fontId="41" fillId="0" borderId="127" xfId="0" applyFont="1" applyBorder="1" applyAlignment="1" applyProtection="1">
      <alignment horizontal="center" vertical="center" shrinkToFit="1"/>
      <protection hidden="1"/>
    </xf>
    <xf numFmtId="0" fontId="41" fillId="0" borderId="128" xfId="0" applyFont="1" applyBorder="1" applyAlignment="1" applyProtection="1">
      <alignment horizontal="center" vertical="center" shrinkToFit="1"/>
      <protection hidden="1"/>
    </xf>
    <xf numFmtId="0" fontId="109" fillId="0" borderId="0" xfId="0" quotePrefix="1" applyFont="1" applyAlignment="1" applyProtection="1">
      <alignment horizontal="center" vertical="center"/>
      <protection hidden="1"/>
    </xf>
    <xf numFmtId="0" fontId="109" fillId="0" borderId="0" xfId="0" applyFont="1" applyAlignment="1" applyProtection="1">
      <alignment horizontal="center" vertical="center"/>
      <protection hidden="1"/>
    </xf>
    <xf numFmtId="0" fontId="44" fillId="0" borderId="41" xfId="0" applyFont="1" applyBorder="1" applyAlignment="1" applyProtection="1">
      <alignment horizontal="center" vertical="center"/>
      <protection hidden="1"/>
    </xf>
    <xf numFmtId="0" fontId="44" fillId="0" borderId="71" xfId="0" applyFont="1" applyBorder="1" applyAlignment="1" applyProtection="1">
      <alignment horizontal="center" vertical="center"/>
      <protection hidden="1"/>
    </xf>
    <xf numFmtId="0" fontId="44" fillId="0" borderId="12" xfId="0" applyFont="1" applyBorder="1" applyAlignment="1" applyProtection="1">
      <alignment horizontal="distributed" vertical="center" justifyLastLine="1"/>
      <protection hidden="1"/>
    </xf>
    <xf numFmtId="0" fontId="44" fillId="0" borderId="0" xfId="0" applyFont="1" applyAlignment="1" applyProtection="1">
      <alignment horizontal="distributed" vertical="center" justifyLastLine="1"/>
      <protection hidden="1"/>
    </xf>
    <xf numFmtId="0" fontId="44" fillId="0" borderId="17" xfId="0" applyFont="1" applyBorder="1" applyAlignment="1" applyProtection="1">
      <alignment horizontal="distributed" vertical="center" justifyLastLine="1"/>
      <protection hidden="1"/>
    </xf>
    <xf numFmtId="0" fontId="67" fillId="0" borderId="13" xfId="0" applyFont="1" applyBorder="1" applyAlignment="1" applyProtection="1">
      <alignment horizontal="center" vertical="top"/>
      <protection hidden="1"/>
    </xf>
    <xf numFmtId="0" fontId="67" fillId="0" borderId="25" xfId="0" applyFont="1" applyBorder="1" applyAlignment="1" applyProtection="1">
      <alignment horizontal="center" vertical="top"/>
      <protection hidden="1"/>
    </xf>
    <xf numFmtId="0" fontId="67" fillId="0" borderId="26" xfId="0" applyFont="1" applyBorder="1" applyAlignment="1" applyProtection="1">
      <alignment horizontal="center" vertical="top"/>
      <protection hidden="1"/>
    </xf>
    <xf numFmtId="0" fontId="41" fillId="0" borderId="28" xfId="0" applyFont="1" applyBorder="1" applyAlignment="1" applyProtection="1">
      <alignment horizontal="center" vertical="center"/>
      <protection hidden="1"/>
    </xf>
    <xf numFmtId="0" fontId="41" fillId="0" borderId="20" xfId="0" applyFont="1" applyBorder="1" applyAlignment="1" applyProtection="1">
      <alignment horizontal="distributed" vertical="center"/>
      <protection hidden="1"/>
    </xf>
    <xf numFmtId="0" fontId="40" fillId="0" borderId="10" xfId="0" applyFont="1" applyBorder="1" applyAlignment="1" applyProtection="1">
      <alignment horizontal="distributed" wrapText="1"/>
      <protection hidden="1"/>
    </xf>
    <xf numFmtId="0" fontId="40" fillId="0" borderId="25" xfId="0" applyFont="1" applyBorder="1" applyAlignment="1" applyProtection="1">
      <alignment horizontal="distributed" wrapText="1"/>
      <protection hidden="1"/>
    </xf>
    <xf numFmtId="0" fontId="43" fillId="0" borderId="20" xfId="0" applyFont="1" applyBorder="1" applyAlignment="1" applyProtection="1">
      <alignment horizontal="distributed" vertical="center"/>
      <protection hidden="1"/>
    </xf>
    <xf numFmtId="0" fontId="43" fillId="0" borderId="39" xfId="0" applyFont="1" applyBorder="1" applyAlignment="1" applyProtection="1">
      <alignment horizontal="distributed" vertical="center"/>
      <protection hidden="1"/>
    </xf>
    <xf numFmtId="0" fontId="41" fillId="0" borderId="11" xfId="0" applyFont="1" applyBorder="1" applyAlignment="1" applyProtection="1">
      <alignment horizontal="distributed" vertical="center"/>
      <protection hidden="1"/>
    </xf>
    <xf numFmtId="176" fontId="110" fillId="0" borderId="10" xfId="0" applyNumberFormat="1" applyFont="1" applyBorder="1" applyAlignment="1" applyProtection="1">
      <alignment vertical="center"/>
      <protection hidden="1"/>
    </xf>
    <xf numFmtId="176" fontId="110" fillId="0" borderId="25" xfId="0" applyNumberFormat="1" applyFont="1" applyBorder="1" applyAlignment="1" applyProtection="1">
      <alignment vertical="center"/>
      <protection hidden="1"/>
    </xf>
    <xf numFmtId="0" fontId="44" fillId="0" borderId="12" xfId="0" applyFont="1" applyBorder="1" applyAlignment="1" applyProtection="1">
      <alignment horizontal="distributed" justifyLastLine="1"/>
      <protection hidden="1"/>
    </xf>
    <xf numFmtId="0" fontId="44" fillId="0" borderId="0" xfId="0" applyFont="1" applyAlignment="1" applyProtection="1">
      <alignment horizontal="distributed" justifyLastLine="1"/>
      <protection hidden="1"/>
    </xf>
    <xf numFmtId="0" fontId="44" fillId="0" borderId="27" xfId="0" applyFont="1" applyBorder="1" applyAlignment="1" applyProtection="1">
      <alignment horizontal="distributed" vertical="center"/>
      <protection hidden="1"/>
    </xf>
    <xf numFmtId="0" fontId="44" fillId="0" borderId="31" xfId="0" applyFont="1" applyBorder="1" applyAlignment="1" applyProtection="1">
      <alignment horizontal="distributed" vertical="center"/>
      <protection hidden="1"/>
    </xf>
    <xf numFmtId="0" fontId="43" fillId="0" borderId="20" xfId="0" applyFont="1" applyBorder="1" applyAlignment="1" applyProtection="1">
      <alignment horizontal="center" vertical="center" wrapText="1"/>
      <protection hidden="1"/>
    </xf>
    <xf numFmtId="0" fontId="43" fillId="0" borderId="0" xfId="0" applyFont="1" applyAlignment="1" applyProtection="1">
      <alignment horizontal="center" vertical="center" wrapText="1"/>
      <protection hidden="1"/>
    </xf>
    <xf numFmtId="0" fontId="43" fillId="0" borderId="25" xfId="0" applyFont="1" applyBorder="1" applyAlignment="1" applyProtection="1">
      <alignment horizontal="center" vertical="center" wrapText="1"/>
      <protection hidden="1"/>
    </xf>
    <xf numFmtId="0" fontId="40" fillId="0" borderId="19" xfId="0" applyFont="1" applyBorder="1" applyAlignment="1" applyProtection="1">
      <alignment horizontal="right" vertical="center"/>
      <protection hidden="1"/>
    </xf>
    <xf numFmtId="0" fontId="40" fillId="0" borderId="241" xfId="0" applyFont="1" applyBorder="1" applyAlignment="1" applyProtection="1">
      <alignment horizontal="right" vertical="center"/>
      <protection hidden="1"/>
    </xf>
    <xf numFmtId="176" fontId="32" fillId="0" borderId="156" xfId="0" applyNumberFormat="1" applyFont="1" applyBorder="1" applyAlignment="1" applyProtection="1">
      <alignment vertical="center"/>
      <protection hidden="1"/>
    </xf>
    <xf numFmtId="176" fontId="32" fillId="0" borderId="4" xfId="0" applyNumberFormat="1" applyFont="1" applyBorder="1" applyAlignment="1" applyProtection="1">
      <alignment vertical="center"/>
      <protection hidden="1"/>
    </xf>
    <xf numFmtId="176" fontId="32" fillId="0" borderId="157" xfId="0" applyNumberFormat="1" applyFont="1" applyBorder="1" applyAlignment="1" applyProtection="1">
      <alignment vertical="center"/>
      <protection hidden="1"/>
    </xf>
    <xf numFmtId="176" fontId="32" fillId="0" borderId="331" xfId="0" applyNumberFormat="1" applyFont="1" applyBorder="1" applyAlignment="1" applyProtection="1">
      <alignment vertical="center"/>
      <protection hidden="1"/>
    </xf>
    <xf numFmtId="176" fontId="32" fillId="0" borderId="332" xfId="0" applyNumberFormat="1" applyFont="1" applyBorder="1" applyAlignment="1" applyProtection="1">
      <alignment vertical="center"/>
      <protection hidden="1"/>
    </xf>
    <xf numFmtId="176" fontId="32" fillId="0" borderId="333" xfId="0" applyNumberFormat="1" applyFont="1" applyBorder="1" applyAlignment="1" applyProtection="1">
      <alignment vertical="center"/>
      <protection hidden="1"/>
    </xf>
    <xf numFmtId="0" fontId="44" fillId="0" borderId="137" xfId="0" applyFont="1" applyBorder="1" applyAlignment="1" applyProtection="1">
      <alignment horizontal="distributed" vertical="center" indent="3"/>
      <protection hidden="1"/>
    </xf>
    <xf numFmtId="0" fontId="44" fillId="0" borderId="138" xfId="0" applyFont="1" applyBorder="1" applyAlignment="1" applyProtection="1">
      <alignment horizontal="distributed" vertical="center" indent="3"/>
      <protection hidden="1"/>
    </xf>
    <xf numFmtId="0" fontId="74" fillId="0" borderId="225" xfId="0" applyFont="1" applyBorder="1" applyAlignment="1" applyProtection="1">
      <alignment horizontal="left" vertical="center"/>
      <protection hidden="1"/>
    </xf>
    <xf numFmtId="0" fontId="74" fillId="0" borderId="211" xfId="0" applyFont="1" applyBorder="1" applyAlignment="1" applyProtection="1">
      <alignment horizontal="left" vertical="center"/>
      <protection hidden="1"/>
    </xf>
    <xf numFmtId="0" fontId="72" fillId="0" borderId="225" xfId="0" applyFont="1" applyBorder="1" applyAlignment="1" applyProtection="1">
      <alignment horizontal="distributed" justifyLastLine="1"/>
      <protection hidden="1"/>
    </xf>
    <xf numFmtId="0" fontId="72" fillId="0" borderId="211" xfId="0" applyFont="1" applyBorder="1" applyAlignment="1" applyProtection="1">
      <alignment horizontal="distributed" justifyLastLine="1"/>
      <protection hidden="1"/>
    </xf>
    <xf numFmtId="0" fontId="72" fillId="0" borderId="226" xfId="0" applyFont="1" applyBorder="1" applyAlignment="1" applyProtection="1">
      <alignment horizontal="distributed" justifyLastLine="1"/>
      <protection hidden="1"/>
    </xf>
    <xf numFmtId="176" fontId="21" fillId="0" borderId="334" xfId="0" applyNumberFormat="1" applyFont="1" applyBorder="1" applyAlignment="1" applyProtection="1">
      <alignment horizontal="right" vertical="center"/>
      <protection hidden="1"/>
    </xf>
    <xf numFmtId="176" fontId="21" fillId="0" borderId="335" xfId="0" applyNumberFormat="1" applyFont="1" applyBorder="1" applyAlignment="1" applyProtection="1">
      <alignment horizontal="right" vertical="center"/>
      <protection hidden="1"/>
    </xf>
    <xf numFmtId="176" fontId="21" fillId="0" borderId="238" xfId="0" applyNumberFormat="1" applyFont="1" applyBorder="1" applyAlignment="1" applyProtection="1">
      <alignment horizontal="right" vertical="center"/>
      <protection hidden="1"/>
    </xf>
    <xf numFmtId="176" fontId="21" fillId="0" borderId="336" xfId="0" applyNumberFormat="1" applyFont="1" applyBorder="1" applyAlignment="1" applyProtection="1">
      <alignment horizontal="right"/>
      <protection hidden="1"/>
    </xf>
    <xf numFmtId="176" fontId="21" fillId="0" borderId="337" xfId="0" applyNumberFormat="1" applyFont="1" applyBorder="1" applyAlignment="1" applyProtection="1">
      <alignment horizontal="right"/>
      <protection hidden="1"/>
    </xf>
    <xf numFmtId="176" fontId="21" fillId="0" borderId="338" xfId="0" applyNumberFormat="1" applyFont="1" applyBorder="1" applyAlignment="1" applyProtection="1">
      <alignment horizontal="right"/>
      <protection hidden="1"/>
    </xf>
    <xf numFmtId="0" fontId="72" fillId="0" borderId="165" xfId="0" applyFont="1" applyBorder="1" applyAlignment="1" applyProtection="1">
      <alignment horizontal="distributed" vertical="top" justifyLastLine="1"/>
      <protection hidden="1"/>
    </xf>
    <xf numFmtId="0" fontId="72" fillId="0" borderId="0" xfId="0" applyFont="1" applyAlignment="1" applyProtection="1">
      <alignment horizontal="distributed" vertical="top" justifyLastLine="1"/>
      <protection hidden="1"/>
    </xf>
    <xf numFmtId="0" fontId="72" fillId="0" borderId="170" xfId="0" applyFont="1" applyBorder="1" applyAlignment="1" applyProtection="1">
      <alignment horizontal="distributed" vertical="top" justifyLastLine="1"/>
      <protection hidden="1"/>
    </xf>
    <xf numFmtId="0" fontId="75" fillId="0" borderId="225" xfId="0" applyFont="1" applyBorder="1" applyAlignment="1" applyProtection="1">
      <alignment horizontal="distributed" vertical="center" wrapText="1" justifyLastLine="1"/>
      <protection hidden="1"/>
    </xf>
    <xf numFmtId="0" fontId="75" fillId="0" borderId="211" xfId="0" applyFont="1" applyBorder="1" applyAlignment="1" applyProtection="1">
      <alignment horizontal="distributed" vertical="center" wrapText="1" justifyLastLine="1"/>
      <protection hidden="1"/>
    </xf>
    <xf numFmtId="0" fontId="75" fillId="0" borderId="204" xfId="0" applyFont="1" applyBorder="1" applyAlignment="1" applyProtection="1">
      <alignment horizontal="distributed" vertical="center" wrapText="1" justifyLastLine="1"/>
      <protection hidden="1"/>
    </xf>
    <xf numFmtId="0" fontId="75" fillId="0" borderId="165" xfId="0" applyFont="1" applyBorder="1" applyAlignment="1" applyProtection="1">
      <alignment horizontal="distributed" vertical="center" wrapText="1" justifyLastLine="1"/>
      <protection hidden="1"/>
    </xf>
    <xf numFmtId="0" fontId="75" fillId="0" borderId="0" xfId="0" applyFont="1" applyAlignment="1" applyProtection="1">
      <alignment horizontal="distributed" vertical="center" wrapText="1" justifyLastLine="1"/>
      <protection hidden="1"/>
    </xf>
    <xf numFmtId="0" fontId="75" fillId="0" borderId="228" xfId="0" applyFont="1" applyBorder="1" applyAlignment="1" applyProtection="1">
      <alignment horizontal="distributed" vertical="center" wrapText="1" justifyLastLine="1"/>
      <protection hidden="1"/>
    </xf>
    <xf numFmtId="176" fontId="21" fillId="0" borderId="236" xfId="0" applyNumberFormat="1" applyFont="1" applyBorder="1" applyAlignment="1" applyProtection="1">
      <alignment horizontal="right"/>
      <protection hidden="1"/>
    </xf>
    <xf numFmtId="176" fontId="21" fillId="0" borderId="173" xfId="0" applyNumberFormat="1" applyFont="1" applyBorder="1" applyAlignment="1" applyProtection="1">
      <alignment horizontal="right"/>
      <protection hidden="1"/>
    </xf>
    <xf numFmtId="176" fontId="21" fillId="0" borderId="237" xfId="0" applyNumberFormat="1" applyFont="1" applyBorder="1" applyAlignment="1" applyProtection="1">
      <alignment horizontal="right"/>
      <protection hidden="1"/>
    </xf>
    <xf numFmtId="0" fontId="20" fillId="0" borderId="348" xfId="0" applyFont="1" applyBorder="1" applyAlignment="1" applyProtection="1">
      <alignment horizontal="center" vertical="center"/>
      <protection hidden="1"/>
    </xf>
    <xf numFmtId="0" fontId="20" fillId="0" borderId="349" xfId="0" applyFont="1" applyBorder="1" applyAlignment="1" applyProtection="1">
      <alignment horizontal="center" vertical="center"/>
      <protection hidden="1"/>
    </xf>
    <xf numFmtId="0" fontId="71" fillId="0" borderId="215" xfId="0" applyFont="1" applyBorder="1" applyAlignment="1" applyProtection="1">
      <alignment horizontal="center" vertical="center"/>
      <protection hidden="1"/>
    </xf>
    <xf numFmtId="0" fontId="71" fillId="0" borderId="216" xfId="0" applyFont="1" applyBorder="1" applyAlignment="1" applyProtection="1">
      <alignment horizontal="center" vertical="center"/>
      <protection hidden="1"/>
    </xf>
    <xf numFmtId="176" fontId="20" fillId="0" borderId="168" xfId="0" applyNumberFormat="1" applyFont="1" applyBorder="1" applyAlignment="1" applyProtection="1">
      <alignment horizontal="right" vertical="center"/>
      <protection hidden="1"/>
    </xf>
    <xf numFmtId="176" fontId="20" fillId="0" borderId="163" xfId="0" applyNumberFormat="1" applyFont="1" applyBorder="1" applyAlignment="1" applyProtection="1">
      <alignment horizontal="right" vertical="center"/>
      <protection hidden="1"/>
    </xf>
    <xf numFmtId="176" fontId="20" fillId="0" borderId="214" xfId="0" applyNumberFormat="1" applyFont="1" applyBorder="1" applyAlignment="1" applyProtection="1">
      <alignment horizontal="right" vertical="center"/>
      <protection hidden="1"/>
    </xf>
    <xf numFmtId="176" fontId="20" fillId="0" borderId="164" xfId="0" applyNumberFormat="1" applyFont="1" applyBorder="1" applyAlignment="1" applyProtection="1">
      <alignment horizontal="right" vertical="center"/>
      <protection hidden="1"/>
    </xf>
    <xf numFmtId="0" fontId="71" fillId="0" borderId="170" xfId="0" applyFont="1" applyBorder="1" applyAlignment="1" applyProtection="1">
      <alignment horizontal="center" vertical="center"/>
      <protection hidden="1"/>
    </xf>
    <xf numFmtId="0" fontId="87" fillId="0" borderId="170" xfId="0" applyFont="1" applyBorder="1" applyAlignment="1" applyProtection="1">
      <alignment horizontal="center" vertical="center"/>
      <protection hidden="1"/>
    </xf>
    <xf numFmtId="0" fontId="20" fillId="0" borderId="228" xfId="0" applyFont="1" applyBorder="1" applyAlignment="1" applyProtection="1">
      <alignment horizontal="center" vertical="center"/>
      <protection hidden="1"/>
    </xf>
    <xf numFmtId="0" fontId="71" fillId="0" borderId="170" xfId="0" applyFont="1" applyBorder="1" applyAlignment="1" applyProtection="1">
      <alignment horizontal="center" vertical="top"/>
      <protection hidden="1"/>
    </xf>
    <xf numFmtId="0" fontId="87" fillId="0" borderId="170" xfId="0" applyFont="1" applyBorder="1" applyAlignment="1" applyProtection="1">
      <alignment horizontal="center" vertical="top"/>
      <protection hidden="1"/>
    </xf>
    <xf numFmtId="0" fontId="74" fillId="0" borderId="215" xfId="0" applyFont="1" applyBorder="1" applyAlignment="1" applyProtection="1">
      <alignment horizontal="center" vertical="top"/>
      <protection hidden="1"/>
    </xf>
    <xf numFmtId="0" fontId="87" fillId="0" borderId="216" xfId="0" applyFont="1" applyBorder="1" applyAlignment="1" applyProtection="1">
      <alignment horizontal="center" vertical="top"/>
      <protection hidden="1"/>
    </xf>
    <xf numFmtId="0" fontId="71" fillId="0" borderId="339" xfId="0" applyFont="1" applyBorder="1" applyAlignment="1" applyProtection="1">
      <alignment horizontal="center" vertical="center"/>
      <protection hidden="1"/>
    </xf>
    <xf numFmtId="0" fontId="71" fillId="0" borderId="340" xfId="0" applyFont="1" applyBorder="1" applyAlignment="1" applyProtection="1">
      <alignment horizontal="center" vertical="center"/>
      <protection hidden="1"/>
    </xf>
    <xf numFmtId="0" fontId="71" fillId="0" borderId="341" xfId="0" applyFont="1" applyBorder="1" applyAlignment="1" applyProtection="1">
      <alignment horizontal="center" vertical="center"/>
      <protection hidden="1"/>
    </xf>
    <xf numFmtId="176" fontId="21" fillId="0" borderId="342" xfId="0" applyNumberFormat="1" applyFont="1" applyBorder="1" applyAlignment="1" applyProtection="1">
      <alignment horizontal="right" vertical="center"/>
      <protection hidden="1"/>
    </xf>
    <xf numFmtId="176" fontId="21" fillId="0" borderId="343" xfId="0" applyNumberFormat="1" applyFont="1" applyBorder="1" applyAlignment="1" applyProtection="1">
      <alignment horizontal="right" vertical="center"/>
      <protection hidden="1"/>
    </xf>
    <xf numFmtId="0" fontId="20" fillId="0" borderId="335" xfId="0" applyFont="1" applyBorder="1" applyAlignment="1" applyProtection="1">
      <alignment horizontal="left" vertical="center" shrinkToFit="1"/>
      <protection hidden="1"/>
    </xf>
    <xf numFmtId="0" fontId="20" fillId="0" borderId="343" xfId="0" applyFont="1" applyBorder="1" applyAlignment="1" applyProtection="1">
      <alignment horizontal="left" vertical="center" shrinkToFit="1"/>
      <protection hidden="1"/>
    </xf>
    <xf numFmtId="0" fontId="20" fillId="0" borderId="173" xfId="0" applyFont="1" applyBorder="1" applyAlignment="1" applyProtection="1">
      <alignment horizontal="left" vertical="center" shrinkToFit="1"/>
      <protection hidden="1"/>
    </xf>
    <xf numFmtId="0" fontId="20" fillId="0" borderId="212" xfId="0" applyFont="1" applyBorder="1" applyAlignment="1" applyProtection="1">
      <alignment horizontal="left" vertical="center" shrinkToFit="1"/>
      <protection hidden="1"/>
    </xf>
    <xf numFmtId="176" fontId="21" fillId="0" borderId="172" xfId="0" applyNumberFormat="1" applyFont="1" applyBorder="1" applyAlignment="1" applyProtection="1">
      <alignment horizontal="right"/>
      <protection hidden="1"/>
    </xf>
    <xf numFmtId="0" fontId="72" fillId="0" borderId="204" xfId="0" applyFont="1" applyBorder="1" applyAlignment="1" applyProtection="1">
      <alignment horizontal="distributed" justifyLastLine="1"/>
      <protection hidden="1"/>
    </xf>
    <xf numFmtId="0" fontId="88" fillId="0" borderId="0" xfId="0" applyFont="1" applyAlignment="1" applyProtection="1">
      <alignment horizontal="left" vertical="center"/>
      <protection hidden="1"/>
    </xf>
    <xf numFmtId="0" fontId="72" fillId="0" borderId="214" xfId="0" applyFont="1" applyBorder="1" applyAlignment="1" applyProtection="1">
      <alignment horizontal="distributed" vertical="top" justifyLastLine="1"/>
      <protection hidden="1"/>
    </xf>
    <xf numFmtId="0" fontId="72" fillId="0" borderId="164" xfId="0" applyFont="1" applyBorder="1" applyAlignment="1" applyProtection="1">
      <alignment horizontal="distributed" vertical="top" justifyLastLine="1"/>
      <protection hidden="1"/>
    </xf>
    <xf numFmtId="0" fontId="72" fillId="0" borderId="216" xfId="0" applyFont="1" applyBorder="1" applyAlignment="1" applyProtection="1">
      <alignment horizontal="distributed" vertical="top" justifyLastLine="1"/>
      <protection hidden="1"/>
    </xf>
    <xf numFmtId="0" fontId="72" fillId="0" borderId="232" xfId="0" applyFont="1" applyBorder="1" applyAlignment="1" applyProtection="1">
      <alignment horizontal="distributed" vertical="top" justifyLastLine="1"/>
      <protection hidden="1"/>
    </xf>
    <xf numFmtId="0" fontId="72" fillId="0" borderId="230" xfId="0" applyFont="1" applyBorder="1" applyAlignment="1" applyProtection="1">
      <alignment horizontal="distributed" vertical="top" justifyLastLine="1"/>
      <protection hidden="1"/>
    </xf>
    <xf numFmtId="0" fontId="72" fillId="0" borderId="235" xfId="0" applyFont="1" applyBorder="1" applyAlignment="1" applyProtection="1">
      <alignment horizontal="distributed" vertical="top" justifyLastLine="1"/>
      <protection hidden="1"/>
    </xf>
    <xf numFmtId="0" fontId="71" fillId="0" borderId="223" xfId="0" applyFont="1" applyBorder="1" applyAlignment="1" applyProtection="1">
      <alignment horizontal="distributed" vertical="center" indent="2"/>
      <protection hidden="1"/>
    </xf>
    <xf numFmtId="0" fontId="71" fillId="0" borderId="211" xfId="0" applyFont="1" applyBorder="1" applyAlignment="1" applyProtection="1">
      <alignment horizontal="distributed" vertical="center" indent="2"/>
      <protection hidden="1"/>
    </xf>
    <xf numFmtId="0" fontId="71" fillId="0" borderId="226" xfId="0" applyFont="1" applyBorder="1" applyAlignment="1" applyProtection="1">
      <alignment horizontal="distributed" vertical="center" indent="2"/>
      <protection hidden="1"/>
    </xf>
    <xf numFmtId="0" fontId="71" fillId="0" borderId="347" xfId="0" applyFont="1" applyBorder="1" applyAlignment="1" applyProtection="1">
      <alignment horizontal="distributed" vertical="center" indent="2"/>
      <protection hidden="1"/>
    </xf>
    <xf numFmtId="0" fontId="71" fillId="0" borderId="164" xfId="0" applyFont="1" applyBorder="1" applyAlignment="1" applyProtection="1">
      <alignment horizontal="distributed" vertical="center" indent="2"/>
      <protection hidden="1"/>
    </xf>
    <xf numFmtId="0" fontId="71" fillId="0" borderId="216" xfId="0" applyFont="1" applyBorder="1" applyAlignment="1" applyProtection="1">
      <alignment horizontal="distributed" vertical="center" indent="2"/>
      <protection hidden="1"/>
    </xf>
    <xf numFmtId="0" fontId="20" fillId="0" borderId="229" xfId="0" applyFont="1" applyBorder="1" applyAlignment="1" applyProtection="1">
      <alignment horizontal="left" vertical="center" shrinkToFit="1"/>
      <protection hidden="1"/>
    </xf>
    <xf numFmtId="0" fontId="20" fillId="0" borderId="230" xfId="0" applyFont="1" applyBorder="1" applyAlignment="1" applyProtection="1">
      <alignment horizontal="left" vertical="center" shrinkToFit="1"/>
      <protection hidden="1"/>
    </xf>
    <xf numFmtId="0" fontId="71" fillId="0" borderId="169" xfId="0" applyFont="1" applyBorder="1" applyAlignment="1" applyProtection="1">
      <alignment horizontal="center" vertical="center"/>
      <protection hidden="1"/>
    </xf>
    <xf numFmtId="0" fontId="71" fillId="0" borderId="344" xfId="0" applyFont="1" applyBorder="1" applyAlignment="1" applyProtection="1">
      <alignment horizontal="center" vertical="center"/>
      <protection hidden="1"/>
    </xf>
    <xf numFmtId="176" fontId="20" fillId="0" borderId="169" xfId="0" applyNumberFormat="1" applyFont="1" applyBorder="1" applyAlignment="1" applyProtection="1">
      <alignment horizontal="right" vertical="center"/>
      <protection hidden="1"/>
    </xf>
    <xf numFmtId="176" fontId="20" fillId="0" borderId="344" xfId="0" applyNumberFormat="1" applyFont="1" applyBorder="1" applyAlignment="1" applyProtection="1">
      <alignment horizontal="right" vertical="center"/>
      <protection hidden="1"/>
    </xf>
    <xf numFmtId="176" fontId="20" fillId="0" borderId="335" xfId="0" applyNumberFormat="1" applyFont="1" applyBorder="1" applyAlignment="1" applyProtection="1">
      <alignment horizontal="right" vertical="center"/>
      <protection hidden="1"/>
    </xf>
    <xf numFmtId="176" fontId="20" fillId="0" borderId="345" xfId="0" applyNumberFormat="1" applyFont="1" applyBorder="1" applyAlignment="1" applyProtection="1">
      <alignment horizontal="right" vertical="center"/>
      <protection hidden="1"/>
    </xf>
    <xf numFmtId="176" fontId="20" fillId="0" borderId="346" xfId="0" applyNumberFormat="1" applyFont="1" applyBorder="1" applyAlignment="1" applyProtection="1">
      <alignment horizontal="right" vertical="center"/>
      <protection hidden="1"/>
    </xf>
    <xf numFmtId="0" fontId="71" fillId="0" borderId="168" xfId="0" applyFont="1" applyBorder="1" applyAlignment="1" applyProtection="1">
      <alignment horizontal="center" vertical="top"/>
      <protection hidden="1"/>
    </xf>
    <xf numFmtId="0" fontId="71" fillId="0" borderId="214" xfId="0" applyFont="1" applyBorder="1" applyAlignment="1" applyProtection="1">
      <alignment horizontal="center" vertical="top"/>
      <protection hidden="1"/>
    </xf>
    <xf numFmtId="0" fontId="71" fillId="0" borderId="215" xfId="0" applyFont="1" applyBorder="1" applyAlignment="1" applyProtection="1">
      <alignment horizontal="center" vertical="top"/>
      <protection hidden="1"/>
    </xf>
    <xf numFmtId="0" fontId="71" fillId="0" borderId="216" xfId="0" applyFont="1" applyBorder="1" applyAlignment="1" applyProtection="1">
      <alignment horizontal="center" vertical="top"/>
      <protection hidden="1"/>
    </xf>
    <xf numFmtId="0" fontId="71" fillId="0" borderId="227" xfId="0" applyFont="1" applyBorder="1" applyAlignment="1" applyProtection="1">
      <alignment horizontal="distributed" vertical="center" indent="2"/>
      <protection hidden="1"/>
    </xf>
    <xf numFmtId="0" fontId="71" fillId="0" borderId="0" xfId="0" applyFont="1" applyAlignment="1" applyProtection="1">
      <alignment horizontal="distributed" vertical="center" indent="2"/>
      <protection hidden="1"/>
    </xf>
    <xf numFmtId="0" fontId="71" fillId="0" borderId="163" xfId="0" applyFont="1" applyBorder="1" applyAlignment="1" applyProtection="1">
      <alignment horizontal="center" vertical="center"/>
      <protection hidden="1"/>
    </xf>
    <xf numFmtId="0" fontId="71" fillId="0" borderId="164" xfId="0" applyFont="1" applyBorder="1" applyAlignment="1" applyProtection="1">
      <alignment horizontal="center" vertical="center"/>
      <protection hidden="1"/>
    </xf>
    <xf numFmtId="176" fontId="21" fillId="0" borderId="163" xfId="0" applyNumberFormat="1" applyFont="1" applyBorder="1" applyAlignment="1" applyProtection="1">
      <alignment horizontal="right" vertical="center"/>
      <protection hidden="1"/>
    </xf>
    <xf numFmtId="176" fontId="21" fillId="0" borderId="164" xfId="0" applyNumberFormat="1" applyFont="1" applyBorder="1" applyAlignment="1" applyProtection="1">
      <alignment horizontal="right" vertical="center"/>
      <protection hidden="1"/>
    </xf>
    <xf numFmtId="0" fontId="20" fillId="0" borderId="236" xfId="0" applyFont="1" applyBorder="1" applyAlignment="1" applyProtection="1">
      <alignment horizontal="left" vertical="center" shrinkToFit="1"/>
      <protection hidden="1"/>
    </xf>
    <xf numFmtId="176" fontId="20" fillId="0" borderId="232" xfId="0" applyNumberFormat="1" applyFont="1" applyBorder="1" applyAlignment="1" applyProtection="1">
      <alignment horizontal="right" vertical="center"/>
      <protection hidden="1"/>
    </xf>
    <xf numFmtId="176" fontId="20" fillId="0" borderId="230" xfId="0" applyNumberFormat="1" applyFont="1" applyBorder="1" applyAlignment="1" applyProtection="1">
      <alignment horizontal="right" vertical="center"/>
      <protection hidden="1"/>
    </xf>
    <xf numFmtId="176" fontId="21" fillId="0" borderId="212" xfId="0" applyNumberFormat="1" applyFont="1" applyBorder="1" applyAlignment="1" applyProtection="1">
      <alignment horizontal="right"/>
      <protection hidden="1"/>
    </xf>
    <xf numFmtId="0" fontId="21" fillId="0" borderId="163" xfId="0" applyFont="1" applyBorder="1" applyAlignment="1" applyProtection="1">
      <alignment horizontal="right" vertical="center"/>
      <protection hidden="1"/>
    </xf>
    <xf numFmtId="0" fontId="21" fillId="0" borderId="164" xfId="0" applyFont="1" applyBorder="1" applyAlignment="1" applyProtection="1">
      <alignment horizontal="right" vertical="center"/>
      <protection hidden="1"/>
    </xf>
    <xf numFmtId="0" fontId="24" fillId="0" borderId="169" xfId="0" applyFont="1" applyBorder="1" applyAlignment="1" applyProtection="1">
      <alignment horizontal="center" vertical="center"/>
      <protection hidden="1"/>
    </xf>
    <xf numFmtId="0" fontId="24" fillId="0" borderId="344" xfId="0" applyFont="1" applyBorder="1" applyAlignment="1" applyProtection="1">
      <alignment horizontal="center" vertical="center"/>
      <protection hidden="1"/>
    </xf>
    <xf numFmtId="178" fontId="24" fillId="0" borderId="169" xfId="0" applyNumberFormat="1" applyFont="1" applyBorder="1" applyAlignment="1" applyProtection="1">
      <alignment horizontal="center" vertical="center"/>
      <protection hidden="1"/>
    </xf>
    <xf numFmtId="178" fontId="24" fillId="0" borderId="344" xfId="0" applyNumberFormat="1" applyFont="1" applyBorder="1" applyAlignment="1" applyProtection="1">
      <alignment horizontal="center" vertical="center"/>
      <protection hidden="1"/>
    </xf>
    <xf numFmtId="0" fontId="20" fillId="0" borderId="168" xfId="0" applyFont="1" applyBorder="1" applyAlignment="1" applyProtection="1">
      <alignment horizontal="center" vertical="center"/>
      <protection hidden="1"/>
    </xf>
    <xf numFmtId="0" fontId="20" fillId="0" borderId="163" xfId="0" applyFont="1" applyBorder="1" applyAlignment="1" applyProtection="1">
      <alignment horizontal="center" vertical="center"/>
      <protection hidden="1"/>
    </xf>
    <xf numFmtId="0" fontId="20" fillId="0" borderId="215" xfId="0" applyFont="1" applyBorder="1" applyAlignment="1" applyProtection="1">
      <alignment horizontal="center" vertical="center"/>
      <protection hidden="1"/>
    </xf>
    <xf numFmtId="0" fontId="20" fillId="0" borderId="214" xfId="0" applyFont="1" applyBorder="1" applyAlignment="1" applyProtection="1">
      <alignment horizontal="center" vertical="center"/>
      <protection hidden="1"/>
    </xf>
    <xf numFmtId="0" fontId="20" fillId="0" borderId="164" xfId="0" applyFont="1" applyBorder="1" applyAlignment="1" applyProtection="1">
      <alignment horizontal="center" vertical="center"/>
      <protection hidden="1"/>
    </xf>
    <xf numFmtId="0" fontId="20" fillId="0" borderId="216" xfId="0" applyFont="1" applyBorder="1" applyAlignment="1" applyProtection="1">
      <alignment horizontal="center" vertical="center"/>
      <protection hidden="1"/>
    </xf>
    <xf numFmtId="179" fontId="20" fillId="0" borderId="163" xfId="0" applyNumberFormat="1" applyFont="1" applyBorder="1" applyAlignment="1" applyProtection="1">
      <alignment horizontal="center" vertical="center"/>
      <protection hidden="1"/>
    </xf>
    <xf numFmtId="0" fontId="71" fillId="0" borderId="163" xfId="0" applyFont="1" applyBorder="1" applyAlignment="1" applyProtection="1">
      <alignment horizontal="center" vertical="top"/>
      <protection hidden="1"/>
    </xf>
    <xf numFmtId="0" fontId="71" fillId="0" borderId="164" xfId="0" applyFont="1" applyBorder="1" applyAlignment="1" applyProtection="1">
      <alignment horizontal="center" vertical="top"/>
      <protection hidden="1"/>
    </xf>
    <xf numFmtId="0" fontId="71" fillId="0" borderId="350" xfId="0" applyFont="1" applyBorder="1" applyAlignment="1" applyProtection="1">
      <alignment horizontal="center" vertical="center"/>
      <protection hidden="1"/>
    </xf>
    <xf numFmtId="0" fontId="71" fillId="0" borderId="347" xfId="0" applyFont="1" applyBorder="1" applyAlignment="1" applyProtection="1">
      <alignment horizontal="center" vertical="center"/>
      <protection hidden="1"/>
    </xf>
    <xf numFmtId="0" fontId="24" fillId="0" borderId="163" xfId="0" applyFont="1" applyBorder="1" applyAlignment="1" applyProtection="1">
      <alignment horizontal="left" vertical="center" shrinkToFit="1"/>
      <protection hidden="1"/>
    </xf>
    <xf numFmtId="0" fontId="24" fillId="0" borderId="164" xfId="0" applyFont="1" applyBorder="1" applyAlignment="1" applyProtection="1">
      <alignment horizontal="left" vertical="center" shrinkToFit="1"/>
      <protection hidden="1"/>
    </xf>
    <xf numFmtId="0" fontId="20" fillId="0" borderId="169" xfId="0" applyFont="1" applyBorder="1" applyAlignment="1" applyProtection="1">
      <alignment horizontal="center" vertical="center"/>
      <protection hidden="1"/>
    </xf>
    <xf numFmtId="0" fontId="20" fillId="0" borderId="344" xfId="0" applyFont="1" applyBorder="1" applyAlignment="1" applyProtection="1">
      <alignment horizontal="center" vertical="center"/>
      <protection hidden="1"/>
    </xf>
    <xf numFmtId="0" fontId="71" fillId="0" borderId="163" xfId="0" applyFont="1" applyBorder="1" applyAlignment="1" applyProtection="1">
      <alignment horizontal="center"/>
      <protection hidden="1"/>
    </xf>
    <xf numFmtId="0" fontId="71" fillId="0" borderId="164" xfId="0" applyFont="1" applyBorder="1" applyAlignment="1" applyProtection="1">
      <alignment horizontal="center"/>
      <protection hidden="1"/>
    </xf>
    <xf numFmtId="176" fontId="20" fillId="0" borderId="163" xfId="0" applyNumberFormat="1" applyFont="1" applyBorder="1" applyAlignment="1" applyProtection="1">
      <alignment vertical="center"/>
      <protection hidden="1"/>
    </xf>
    <xf numFmtId="176" fontId="20" fillId="0" borderId="164" xfId="0" applyNumberFormat="1" applyFont="1" applyBorder="1" applyAlignment="1" applyProtection="1">
      <alignment vertical="center"/>
      <protection hidden="1"/>
    </xf>
    <xf numFmtId="179" fontId="20" fillId="0" borderId="0" xfId="0" applyNumberFormat="1" applyFont="1" applyAlignment="1" applyProtection="1">
      <alignment horizontal="center" vertical="center"/>
      <protection hidden="1"/>
    </xf>
    <xf numFmtId="0" fontId="71" fillId="0" borderId="227" xfId="0" applyFont="1" applyBorder="1" applyAlignment="1" applyProtection="1">
      <alignment horizontal="center" vertical="center"/>
      <protection hidden="1"/>
    </xf>
    <xf numFmtId="0" fontId="87" fillId="0" borderId="227" xfId="0" applyFont="1" applyBorder="1" applyAlignment="1" applyProtection="1">
      <alignment horizontal="center" vertical="center"/>
      <protection hidden="1"/>
    </xf>
    <xf numFmtId="0" fontId="24" fillId="0" borderId="0" xfId="0" applyFont="1" applyAlignment="1" applyProtection="1">
      <alignment horizontal="left" vertical="center" shrinkToFit="1"/>
      <protection hidden="1"/>
    </xf>
    <xf numFmtId="0" fontId="71" fillId="0" borderId="0" xfId="0" applyFont="1" applyAlignment="1" applyProtection="1">
      <alignment horizontal="center" vertical="center"/>
      <protection hidden="1"/>
    </xf>
    <xf numFmtId="0" fontId="20" fillId="0" borderId="162" xfId="0" applyFont="1" applyBorder="1" applyAlignment="1" applyProtection="1">
      <alignment horizontal="center" vertical="center"/>
      <protection hidden="1"/>
    </xf>
    <xf numFmtId="0" fontId="20" fillId="0" borderId="0" xfId="0" applyFont="1" applyAlignment="1" applyProtection="1">
      <alignment horizontal="center" vertical="center"/>
      <protection hidden="1"/>
    </xf>
    <xf numFmtId="0" fontId="29" fillId="0" borderId="0" xfId="0" applyFont="1" applyAlignment="1" applyProtection="1">
      <alignment horizontal="center" vertical="center"/>
      <protection hidden="1"/>
    </xf>
    <xf numFmtId="0" fontId="71" fillId="0" borderId="0" xfId="0" applyFont="1" applyAlignment="1" applyProtection="1">
      <alignment horizontal="center"/>
      <protection hidden="1"/>
    </xf>
    <xf numFmtId="0" fontId="87" fillId="0" borderId="0" xfId="0" applyFont="1" applyAlignment="1" applyProtection="1">
      <alignment horizontal="center"/>
      <protection hidden="1"/>
    </xf>
    <xf numFmtId="0" fontId="71" fillId="0" borderId="165" xfId="0" applyFont="1" applyBorder="1" applyAlignment="1" applyProtection="1">
      <alignment horizontal="center" vertical="top"/>
      <protection hidden="1"/>
    </xf>
    <xf numFmtId="0" fontId="87" fillId="0" borderId="165" xfId="0" applyFont="1" applyBorder="1" applyAlignment="1" applyProtection="1">
      <alignment horizontal="center" vertical="top"/>
      <protection hidden="1"/>
    </xf>
    <xf numFmtId="0" fontId="24" fillId="0" borderId="162" xfId="0" applyFont="1" applyBorder="1" applyAlignment="1" applyProtection="1">
      <alignment horizontal="center" vertical="center"/>
      <protection hidden="1"/>
    </xf>
    <xf numFmtId="178" fontId="24" fillId="0" borderId="169" xfId="0" quotePrefix="1" applyNumberFormat="1" applyFont="1" applyBorder="1" applyAlignment="1" applyProtection="1">
      <alignment horizontal="center" vertical="center"/>
      <protection hidden="1"/>
    </xf>
    <xf numFmtId="0" fontId="87" fillId="0" borderId="0" xfId="0" applyFont="1" applyAlignment="1" applyProtection="1">
      <alignment horizontal="center" vertical="center"/>
      <protection hidden="1"/>
    </xf>
    <xf numFmtId="176" fontId="21" fillId="0" borderId="0" xfId="0" applyNumberFormat="1" applyFont="1" applyAlignment="1" applyProtection="1">
      <alignment horizontal="right" vertical="center"/>
      <protection hidden="1"/>
    </xf>
    <xf numFmtId="0" fontId="71" fillId="0" borderId="0" xfId="0" applyFont="1" applyAlignment="1" applyProtection="1">
      <alignment horizontal="center" vertical="top"/>
      <protection hidden="1"/>
    </xf>
    <xf numFmtId="0" fontId="87" fillId="0" borderId="0" xfId="0" applyFont="1" applyAlignment="1" applyProtection="1">
      <alignment horizontal="center" vertical="top"/>
      <protection hidden="1"/>
    </xf>
    <xf numFmtId="176" fontId="20" fillId="0" borderId="0" xfId="0" applyNumberFormat="1" applyFont="1" applyAlignment="1" applyProtection="1">
      <alignment horizontal="center" vertical="center"/>
      <protection hidden="1"/>
    </xf>
    <xf numFmtId="176" fontId="20" fillId="0" borderId="0" xfId="0" applyNumberFormat="1" applyFont="1" applyAlignment="1" applyProtection="1">
      <alignment vertical="center"/>
      <protection hidden="1"/>
    </xf>
    <xf numFmtId="176" fontId="20" fillId="0" borderId="163" xfId="0" applyNumberFormat="1" applyFont="1" applyBorder="1" applyAlignment="1" applyProtection="1">
      <alignment horizontal="center" vertical="center"/>
      <protection hidden="1"/>
    </xf>
    <xf numFmtId="0" fontId="74" fillId="0" borderId="163" xfId="0" applyFont="1" applyBorder="1" applyAlignment="1" applyProtection="1">
      <alignment horizontal="center" vertical="top"/>
      <protection hidden="1"/>
    </xf>
    <xf numFmtId="0" fontId="87" fillId="0" borderId="164" xfId="0" applyFont="1" applyBorder="1" applyAlignment="1" applyProtection="1">
      <alignment horizontal="center" vertical="top"/>
      <protection hidden="1"/>
    </xf>
    <xf numFmtId="0" fontId="71" fillId="0" borderId="0" xfId="0" applyFont="1" applyAlignment="1" applyProtection="1">
      <alignment horizontal="distributed" vertical="center"/>
      <protection hidden="1"/>
    </xf>
    <xf numFmtId="0" fontId="71" fillId="0" borderId="165" xfId="0" applyFont="1" applyBorder="1" applyAlignment="1" applyProtection="1">
      <alignment horizontal="center" vertical="center"/>
      <protection hidden="1"/>
    </xf>
    <xf numFmtId="0" fontId="71" fillId="0" borderId="165" xfId="0" applyFont="1" applyBorder="1" applyAlignment="1" applyProtection="1">
      <alignment horizontal="distributed" vertical="center" justifyLastLine="1"/>
      <protection hidden="1"/>
    </xf>
    <xf numFmtId="0" fontId="71" fillId="0" borderId="0" xfId="0" applyFont="1" applyAlignment="1" applyProtection="1">
      <alignment horizontal="distributed" vertical="center" justifyLastLine="1"/>
      <protection hidden="1"/>
    </xf>
    <xf numFmtId="0" fontId="71" fillId="0" borderId="170" xfId="0" applyFont="1" applyBorder="1" applyAlignment="1" applyProtection="1">
      <alignment horizontal="distributed" vertical="center" justifyLastLine="1"/>
      <protection hidden="1"/>
    </xf>
    <xf numFmtId="0" fontId="73" fillId="0" borderId="225" xfId="0" applyFont="1" applyBorder="1" applyAlignment="1" applyProtection="1">
      <alignment horizontal="distributed" vertical="center" indent="2"/>
      <protection hidden="1"/>
    </xf>
    <xf numFmtId="0" fontId="73" fillId="0" borderId="211" xfId="0" applyFont="1" applyBorder="1" applyAlignment="1" applyProtection="1">
      <alignment horizontal="distributed" vertical="center" indent="2"/>
      <protection hidden="1"/>
    </xf>
    <xf numFmtId="0" fontId="73" fillId="0" borderId="204" xfId="0" applyFont="1" applyBorder="1" applyAlignment="1" applyProtection="1">
      <alignment horizontal="distributed" vertical="center" indent="2"/>
      <protection hidden="1"/>
    </xf>
    <xf numFmtId="0" fontId="111" fillId="0" borderId="172" xfId="0" applyFont="1" applyBorder="1" applyAlignment="1" applyProtection="1">
      <alignment horizontal="center" vertical="center"/>
      <protection hidden="1"/>
    </xf>
    <xf numFmtId="0" fontId="111" fillId="0" borderId="173" xfId="0" applyFont="1" applyBorder="1" applyAlignment="1" applyProtection="1">
      <alignment horizontal="center" vertical="center"/>
      <protection hidden="1"/>
    </xf>
    <xf numFmtId="0" fontId="111" fillId="0" borderId="212" xfId="0" applyFont="1" applyBorder="1" applyAlignment="1" applyProtection="1">
      <alignment horizontal="center" vertical="center"/>
      <protection hidden="1"/>
    </xf>
    <xf numFmtId="0" fontId="111" fillId="0" borderId="172" xfId="0" applyFont="1" applyBorder="1" applyAlignment="1" applyProtection="1">
      <alignment horizontal="left" vertical="center"/>
      <protection hidden="1"/>
    </xf>
    <xf numFmtId="0" fontId="111" fillId="0" borderId="173" xfId="0" applyFont="1" applyBorder="1" applyAlignment="1" applyProtection="1">
      <alignment horizontal="left" vertical="center"/>
      <protection hidden="1"/>
    </xf>
    <xf numFmtId="0" fontId="111" fillId="0" borderId="212" xfId="0" applyFont="1" applyBorder="1" applyAlignment="1" applyProtection="1">
      <alignment horizontal="left" vertical="center"/>
      <protection hidden="1"/>
    </xf>
    <xf numFmtId="0" fontId="111" fillId="0" borderId="236" xfId="0" applyFont="1" applyBorder="1" applyAlignment="1" applyProtection="1">
      <alignment horizontal="left" vertical="center"/>
      <protection hidden="1"/>
    </xf>
    <xf numFmtId="176" fontId="111" fillId="0" borderId="172" xfId="0" applyNumberFormat="1" applyFont="1" applyBorder="1" applyAlignment="1" applyProtection="1">
      <alignment horizontal="right" vertical="center"/>
      <protection hidden="1"/>
    </xf>
    <xf numFmtId="176" fontId="111" fillId="0" borderId="173" xfId="0" applyNumberFormat="1" applyFont="1" applyBorder="1" applyAlignment="1" applyProtection="1">
      <alignment horizontal="right" vertical="center"/>
      <protection hidden="1"/>
    </xf>
    <xf numFmtId="0" fontId="73" fillId="0" borderId="223" xfId="0" applyFont="1" applyBorder="1" applyAlignment="1" applyProtection="1">
      <alignment horizontal="distributed" vertical="center" indent="2"/>
      <protection hidden="1"/>
    </xf>
    <xf numFmtId="0" fontId="73" fillId="0" borderId="226" xfId="0" applyFont="1" applyBorder="1" applyAlignment="1" applyProtection="1">
      <alignment horizontal="distributed" vertical="center" indent="2"/>
      <protection hidden="1"/>
    </xf>
    <xf numFmtId="0" fontId="73" fillId="0" borderId="225" xfId="0" applyFont="1" applyBorder="1" applyAlignment="1" applyProtection="1">
      <alignment horizontal="distributed" vertical="center" indent="4"/>
      <protection hidden="1"/>
    </xf>
    <xf numFmtId="0" fontId="73" fillId="0" borderId="211" xfId="0" applyFont="1" applyBorder="1" applyAlignment="1" applyProtection="1">
      <alignment horizontal="distributed" vertical="center" indent="4"/>
      <protection hidden="1"/>
    </xf>
    <xf numFmtId="0" fontId="73" fillId="0" borderId="226" xfId="0" applyFont="1" applyBorder="1" applyAlignment="1" applyProtection="1">
      <alignment horizontal="distributed" vertical="center" indent="4"/>
      <protection hidden="1"/>
    </xf>
    <xf numFmtId="0" fontId="73" fillId="0" borderId="225" xfId="0" applyFont="1" applyBorder="1" applyAlignment="1" applyProtection="1">
      <alignment horizontal="distributed" vertical="center" indent="1"/>
      <protection hidden="1"/>
    </xf>
    <xf numFmtId="0" fontId="73" fillId="0" borderId="211" xfId="0" applyFont="1" applyBorder="1" applyAlignment="1" applyProtection="1">
      <alignment horizontal="distributed" vertical="center" indent="1"/>
      <protection hidden="1"/>
    </xf>
    <xf numFmtId="0" fontId="73" fillId="0" borderId="226" xfId="0" applyFont="1" applyBorder="1" applyAlignment="1" applyProtection="1">
      <alignment horizontal="distributed" vertical="center" indent="1"/>
      <protection hidden="1"/>
    </xf>
    <xf numFmtId="176" fontId="87" fillId="0" borderId="172" xfId="0" applyNumberFormat="1" applyFont="1" applyBorder="1" applyAlignment="1" applyProtection="1">
      <alignment horizontal="right" vertical="center"/>
      <protection hidden="1"/>
    </xf>
    <xf numFmtId="176" fontId="87" fillId="0" borderId="173" xfId="0" applyNumberFormat="1" applyFont="1" applyBorder="1" applyAlignment="1" applyProtection="1">
      <alignment horizontal="right" vertical="center"/>
      <protection hidden="1"/>
    </xf>
    <xf numFmtId="176" fontId="111" fillId="0" borderId="342" xfId="0" applyNumberFormat="1" applyFont="1" applyBorder="1" applyAlignment="1" applyProtection="1">
      <alignment horizontal="right" vertical="center"/>
      <protection hidden="1"/>
    </xf>
    <xf numFmtId="176" fontId="111" fillId="0" borderId="335" xfId="0" applyNumberFormat="1" applyFont="1" applyBorder="1" applyAlignment="1" applyProtection="1">
      <alignment horizontal="right" vertical="center"/>
      <protection hidden="1"/>
    </xf>
    <xf numFmtId="0" fontId="71" fillId="0" borderId="162" xfId="0" applyFont="1" applyBorder="1" applyAlignment="1" applyProtection="1">
      <alignment horizontal="center" vertical="center" wrapText="1"/>
      <protection hidden="1"/>
    </xf>
    <xf numFmtId="0" fontId="74" fillId="0" borderId="164" xfId="0" applyFont="1" applyBorder="1" applyAlignment="1" applyProtection="1">
      <alignment horizontal="center" vertical="top"/>
      <protection hidden="1"/>
    </xf>
    <xf numFmtId="0" fontId="88" fillId="0" borderId="211" xfId="0" applyFont="1" applyBorder="1" applyAlignment="1" applyProtection="1">
      <alignment horizontal="left"/>
      <protection hidden="1"/>
    </xf>
    <xf numFmtId="0" fontId="88" fillId="0" borderId="230" xfId="0" applyFont="1" applyBorder="1" applyAlignment="1" applyProtection="1">
      <alignment horizontal="left"/>
      <protection hidden="1"/>
    </xf>
    <xf numFmtId="0" fontId="73" fillId="0" borderId="0" xfId="0" quotePrefix="1" applyFont="1" applyAlignment="1" applyProtection="1">
      <alignment horizontal="center"/>
      <protection hidden="1"/>
    </xf>
    <xf numFmtId="0" fontId="73" fillId="0" borderId="0" xfId="0" applyFont="1" applyAlignment="1" applyProtection="1">
      <alignment horizontal="center"/>
      <protection hidden="1"/>
    </xf>
    <xf numFmtId="0" fontId="87" fillId="0" borderId="164" xfId="0" applyFont="1" applyBorder="1" applyAlignment="1" applyProtection="1">
      <alignment horizontal="center"/>
      <protection hidden="1"/>
    </xf>
    <xf numFmtId="0" fontId="91" fillId="0" borderId="0" xfId="0" applyFont="1" applyAlignment="1" applyProtection="1">
      <alignment horizontal="center" vertical="top" textRotation="255"/>
      <protection hidden="1"/>
    </xf>
    <xf numFmtId="0" fontId="73" fillId="0" borderId="350" xfId="0" applyFont="1" applyBorder="1" applyAlignment="1" applyProtection="1">
      <alignment horizontal="distributed" vertical="center" indent="8"/>
      <protection hidden="1"/>
    </xf>
    <xf numFmtId="0" fontId="73" fillId="0" borderId="163" xfId="0" applyFont="1" applyBorder="1" applyAlignment="1" applyProtection="1">
      <alignment horizontal="distributed" vertical="center" indent="8"/>
      <protection hidden="1"/>
    </xf>
    <xf numFmtId="0" fontId="73" fillId="0" borderId="173" xfId="0" applyFont="1" applyBorder="1" applyAlignment="1" applyProtection="1">
      <alignment horizontal="distributed" vertical="center" indent="8"/>
      <protection hidden="1"/>
    </xf>
    <xf numFmtId="0" fontId="73" fillId="0" borderId="212" xfId="0" applyFont="1" applyBorder="1" applyAlignment="1" applyProtection="1">
      <alignment horizontal="distributed" vertical="center" indent="8"/>
      <protection hidden="1"/>
    </xf>
    <xf numFmtId="0" fontId="73" fillId="0" borderId="334" xfId="0" applyFont="1" applyBorder="1" applyAlignment="1" applyProtection="1">
      <alignment horizontal="center" vertical="center"/>
      <protection hidden="1"/>
    </xf>
    <xf numFmtId="0" fontId="73" fillId="0" borderId="335" xfId="0" applyFont="1" applyBorder="1" applyAlignment="1" applyProtection="1">
      <alignment horizontal="center" vertical="center"/>
      <protection hidden="1"/>
    </xf>
    <xf numFmtId="0" fontId="73" fillId="0" borderId="343" xfId="0" applyFont="1" applyBorder="1" applyAlignment="1" applyProtection="1">
      <alignment horizontal="center" vertical="center"/>
      <protection hidden="1"/>
    </xf>
    <xf numFmtId="0" fontId="2" fillId="0" borderId="223" xfId="0" applyFont="1" applyBorder="1" applyAlignment="1" applyProtection="1">
      <alignment horizontal="left" vertical="center" wrapText="1"/>
      <protection hidden="1"/>
    </xf>
    <xf numFmtId="0" fontId="2" fillId="0" borderId="211" xfId="0" applyFont="1" applyBorder="1" applyAlignment="1" applyProtection="1">
      <alignment horizontal="left" vertical="center" wrapText="1"/>
      <protection hidden="1"/>
    </xf>
    <xf numFmtId="0" fontId="2" fillId="0" borderId="204" xfId="0" applyFont="1" applyBorder="1" applyAlignment="1" applyProtection="1">
      <alignment horizontal="left" vertical="center" wrapText="1"/>
      <protection hidden="1"/>
    </xf>
    <xf numFmtId="0" fontId="2" fillId="0" borderId="227" xfId="0" applyFont="1" applyBorder="1" applyAlignment="1" applyProtection="1">
      <alignment horizontal="left" vertical="center" wrapText="1"/>
      <protection hidden="1"/>
    </xf>
    <xf numFmtId="0" fontId="2" fillId="0" borderId="0" xfId="0" applyFont="1" applyAlignment="1" applyProtection="1">
      <alignment horizontal="left" vertical="center" wrapText="1"/>
      <protection hidden="1"/>
    </xf>
    <xf numFmtId="0" fontId="2" fillId="0" borderId="228" xfId="0" applyFont="1" applyBorder="1" applyAlignment="1" applyProtection="1">
      <alignment horizontal="left" vertical="center" wrapText="1"/>
      <protection hidden="1"/>
    </xf>
    <xf numFmtId="0" fontId="2" fillId="0" borderId="229" xfId="0" applyFont="1" applyBorder="1" applyAlignment="1" applyProtection="1">
      <alignment horizontal="left" vertical="center" wrapText="1"/>
      <protection hidden="1"/>
    </xf>
    <xf numFmtId="0" fontId="2" fillId="0" borderId="230" xfId="0" applyFont="1" applyBorder="1" applyAlignment="1" applyProtection="1">
      <alignment horizontal="left" vertical="center" wrapText="1"/>
      <protection hidden="1"/>
    </xf>
    <xf numFmtId="0" fontId="2" fillId="0" borderId="235" xfId="0" applyFont="1" applyBorder="1" applyAlignment="1" applyProtection="1">
      <alignment horizontal="left" vertical="center" wrapText="1"/>
      <protection hidden="1"/>
    </xf>
    <xf numFmtId="0" fontId="87" fillId="0" borderId="211" xfId="0" applyFont="1" applyBorder="1" applyAlignment="1" applyProtection="1">
      <alignment horizontal="left"/>
      <protection hidden="1"/>
    </xf>
    <xf numFmtId="0" fontId="87" fillId="0" borderId="0" xfId="0" applyFont="1" applyAlignment="1" applyProtection="1">
      <alignment horizontal="left"/>
      <protection hidden="1"/>
    </xf>
    <xf numFmtId="0" fontId="75" fillId="0" borderId="0" xfId="0" applyFont="1" applyAlignment="1" applyProtection="1">
      <alignment horizontal="distributed" vertical="center" justifyLastLine="1"/>
      <protection hidden="1"/>
    </xf>
    <xf numFmtId="0" fontId="112" fillId="0" borderId="0" xfId="0" applyFont="1" applyAlignment="1" applyProtection="1">
      <alignment horizontal="distributed" indent="3"/>
      <protection hidden="1"/>
    </xf>
    <xf numFmtId="0" fontId="74" fillId="0" borderId="163" xfId="0" applyFont="1" applyBorder="1" applyAlignment="1" applyProtection="1">
      <alignment horizontal="center" vertical="center"/>
      <protection hidden="1"/>
    </xf>
    <xf numFmtId="0" fontId="74" fillId="0" borderId="215" xfId="0" applyFont="1" applyBorder="1" applyAlignment="1" applyProtection="1">
      <alignment horizontal="center" vertical="center"/>
      <protection hidden="1"/>
    </xf>
    <xf numFmtId="0" fontId="74" fillId="0" borderId="164" xfId="0" applyFont="1" applyBorder="1" applyAlignment="1" applyProtection="1">
      <alignment horizontal="center" vertical="center"/>
      <protection hidden="1"/>
    </xf>
    <xf numFmtId="0" fontId="74" fillId="0" borderId="216" xfId="0" applyFont="1" applyBorder="1" applyAlignment="1" applyProtection="1">
      <alignment horizontal="center" vertical="center"/>
      <protection hidden="1"/>
    </xf>
    <xf numFmtId="0" fontId="71" fillId="0" borderId="348" xfId="0" applyFont="1" applyBorder="1" applyAlignment="1" applyProtection="1">
      <alignment horizontal="center" vertical="center"/>
      <protection hidden="1"/>
    </xf>
    <xf numFmtId="0" fontId="71" fillId="0" borderId="207" xfId="0" applyFont="1" applyBorder="1" applyAlignment="1" applyProtection="1">
      <alignment horizontal="center" vertical="center"/>
      <protection hidden="1"/>
    </xf>
    <xf numFmtId="0" fontId="71" fillId="0" borderId="213" xfId="0" applyFont="1" applyBorder="1" applyAlignment="1" applyProtection="1">
      <alignment horizontal="center" vertical="center" shrinkToFit="1"/>
      <protection hidden="1"/>
    </xf>
    <xf numFmtId="0" fontId="71" fillId="0" borderId="351" xfId="0" applyFont="1" applyBorder="1" applyAlignment="1" applyProtection="1">
      <alignment horizontal="center" vertical="center" shrinkToFit="1"/>
      <protection hidden="1"/>
    </xf>
    <xf numFmtId="0" fontId="74" fillId="0" borderId="173" xfId="0" applyFont="1" applyBorder="1" applyAlignment="1" applyProtection="1">
      <alignment horizontal="center" vertical="center"/>
      <protection hidden="1"/>
    </xf>
    <xf numFmtId="0" fontId="74" fillId="0" borderId="212" xfId="0" applyFont="1" applyBorder="1" applyAlignment="1" applyProtection="1">
      <alignment horizontal="center" vertical="center"/>
      <protection hidden="1"/>
    </xf>
    <xf numFmtId="0" fontId="71" fillId="0" borderId="173" xfId="0" applyFont="1" applyBorder="1" applyAlignment="1" applyProtection="1">
      <alignment horizontal="center" vertical="center"/>
      <protection hidden="1"/>
    </xf>
    <xf numFmtId="0" fontId="71" fillId="0" borderId="212" xfId="0" applyFont="1" applyBorder="1" applyAlignment="1" applyProtection="1">
      <alignment horizontal="center" vertical="center"/>
      <protection hidden="1"/>
    </xf>
    <xf numFmtId="0" fontId="73" fillId="0" borderId="173" xfId="0" applyFont="1" applyBorder="1" applyAlignment="1" applyProtection="1">
      <alignment horizontal="center" vertical="center" shrinkToFit="1"/>
      <protection hidden="1"/>
    </xf>
    <xf numFmtId="0" fontId="73" fillId="0" borderId="212" xfId="0" applyFont="1" applyBorder="1" applyAlignment="1" applyProtection="1">
      <alignment horizontal="center" vertical="center" shrinkToFit="1"/>
      <protection hidden="1"/>
    </xf>
    <xf numFmtId="0" fontId="73" fillId="0" borderId="352" xfId="0" applyFont="1" applyBorder="1" applyAlignment="1" applyProtection="1">
      <alignment horizontal="center" vertical="center" shrinkToFit="1"/>
      <protection hidden="1"/>
    </xf>
    <xf numFmtId="0" fontId="113" fillId="0" borderId="0" xfId="0" applyFont="1" applyAlignment="1" applyProtection="1">
      <alignment horizontal="distributed" vertical="center"/>
      <protection hidden="1"/>
    </xf>
    <xf numFmtId="0" fontId="87" fillId="0" borderId="0" xfId="0" applyFont="1" applyAlignment="1" applyProtection="1">
      <alignment horizontal="distributed" vertical="center" indent="1"/>
      <protection hidden="1"/>
    </xf>
    <xf numFmtId="0" fontId="73" fillId="0" borderId="0" xfId="0" applyFont="1" applyAlignment="1" applyProtection="1">
      <alignment horizontal="center" vertical="center"/>
      <protection hidden="1"/>
    </xf>
    <xf numFmtId="0" fontId="71" fillId="0" borderId="164" xfId="0" applyFont="1" applyBorder="1" applyAlignment="1" applyProtection="1">
      <alignment horizontal="distributed" vertical="center" indent="5"/>
      <protection hidden="1"/>
    </xf>
    <xf numFmtId="176" fontId="21" fillId="0" borderId="173" xfId="0" applyNumberFormat="1" applyFont="1" applyBorder="1" applyAlignment="1" applyProtection="1">
      <alignment horizontal="center" vertical="center"/>
      <protection hidden="1"/>
    </xf>
    <xf numFmtId="0" fontId="71" fillId="0" borderId="215" xfId="0" applyFont="1" applyBorder="1" applyAlignment="1" applyProtection="1">
      <alignment horizontal="center" vertical="center" textRotation="255"/>
      <protection hidden="1"/>
    </xf>
    <xf numFmtId="0" fontId="71" fillId="0" borderId="170" xfId="0" applyFont="1" applyBorder="1" applyAlignment="1" applyProtection="1">
      <alignment horizontal="center" vertical="center" textRotation="255"/>
      <protection hidden="1"/>
    </xf>
    <xf numFmtId="176" fontId="26" fillId="0" borderId="165" xfId="0" applyNumberFormat="1" applyFont="1" applyBorder="1" applyAlignment="1" applyProtection="1">
      <alignment horizontal="right" vertical="center"/>
      <protection hidden="1"/>
    </xf>
    <xf numFmtId="176" fontId="26" fillId="0" borderId="0" xfId="0" applyNumberFormat="1" applyFont="1" applyAlignment="1" applyProtection="1">
      <alignment horizontal="right" vertical="center"/>
      <protection hidden="1"/>
    </xf>
    <xf numFmtId="176" fontId="26" fillId="0" borderId="172" xfId="0" applyNumberFormat="1" applyFont="1" applyBorder="1" applyAlignment="1" applyProtection="1">
      <alignment horizontal="right" vertical="center"/>
      <protection hidden="1"/>
    </xf>
    <xf numFmtId="176" fontId="26" fillId="0" borderId="173" xfId="0" applyNumberFormat="1" applyFont="1" applyBorder="1" applyAlignment="1" applyProtection="1">
      <alignment horizontal="right" vertical="center"/>
      <protection hidden="1"/>
    </xf>
    <xf numFmtId="0" fontId="71" fillId="0" borderId="170" xfId="0" applyFont="1" applyBorder="1" applyAlignment="1" applyProtection="1">
      <alignment horizontal="center" vertical="distributed" textRotation="255"/>
      <protection hidden="1"/>
    </xf>
    <xf numFmtId="0" fontId="71" fillId="0" borderId="0" xfId="0" applyFont="1" applyAlignment="1" applyProtection="1">
      <alignment horizontal="left" vertical="center"/>
      <protection hidden="1"/>
    </xf>
    <xf numFmtId="0" fontId="73" fillId="0" borderId="0" xfId="0" quotePrefix="1" applyFont="1" applyAlignment="1" applyProtection="1">
      <alignment horizontal="center" vertical="center"/>
      <protection hidden="1"/>
    </xf>
    <xf numFmtId="0" fontId="114" fillId="0" borderId="0" xfId="0" applyFont="1" applyAlignment="1" applyProtection="1">
      <alignment horizontal="center" vertical="top" wrapText="1"/>
      <protection hidden="1"/>
    </xf>
    <xf numFmtId="0" fontId="73" fillId="0" borderId="166" xfId="0" applyFont="1" applyBorder="1" applyAlignment="1" applyProtection="1">
      <alignment horizontal="center" vertical="center"/>
      <protection hidden="1"/>
    </xf>
    <xf numFmtId="0" fontId="73" fillId="0" borderId="169" xfId="0" applyFont="1" applyBorder="1" applyAlignment="1" applyProtection="1">
      <alignment horizontal="center" vertical="center"/>
      <protection hidden="1"/>
    </xf>
    <xf numFmtId="0" fontId="21" fillId="0" borderId="353" xfId="0" applyFont="1" applyBorder="1" applyAlignment="1" applyProtection="1">
      <alignment horizontal="center" vertical="center"/>
      <protection hidden="1"/>
    </xf>
    <xf numFmtId="0" fontId="21" fillId="0" borderId="354" xfId="0" applyFont="1" applyBorder="1" applyAlignment="1" applyProtection="1">
      <alignment horizontal="center" vertical="center"/>
      <protection hidden="1"/>
    </xf>
    <xf numFmtId="0" fontId="21" fillId="0" borderId="355" xfId="0" applyFont="1" applyBorder="1" applyAlignment="1" applyProtection="1">
      <alignment horizontal="center" vertical="center"/>
      <protection hidden="1"/>
    </xf>
    <xf numFmtId="176" fontId="26" fillId="0" borderId="163" xfId="0" applyNumberFormat="1" applyFont="1" applyBorder="1" applyAlignment="1" applyProtection="1">
      <alignment horizontal="right" vertical="center"/>
      <protection hidden="1"/>
    </xf>
    <xf numFmtId="0" fontId="71" fillId="0" borderId="163" xfId="0" applyFont="1" applyBorder="1" applyAlignment="1" applyProtection="1">
      <alignment horizontal="distributed" vertical="center"/>
      <protection hidden="1"/>
    </xf>
    <xf numFmtId="0" fontId="71" fillId="0" borderId="164" xfId="0" applyFont="1" applyBorder="1" applyAlignment="1" applyProtection="1">
      <alignment horizontal="distributed" vertical="center"/>
      <protection hidden="1"/>
    </xf>
    <xf numFmtId="0" fontId="21" fillId="0" borderId="356" xfId="0" applyFont="1" applyBorder="1" applyAlignment="1" applyProtection="1">
      <alignment horizontal="center" vertical="center"/>
      <protection hidden="1"/>
    </xf>
    <xf numFmtId="0" fontId="21" fillId="0" borderId="357" xfId="0" applyFont="1" applyBorder="1" applyAlignment="1" applyProtection="1">
      <alignment horizontal="center" vertical="center"/>
      <protection hidden="1"/>
    </xf>
    <xf numFmtId="0" fontId="21" fillId="0" borderId="358" xfId="0" applyFont="1" applyBorder="1" applyAlignment="1" applyProtection="1">
      <alignment horizontal="center" vertical="center"/>
      <protection hidden="1"/>
    </xf>
    <xf numFmtId="0" fontId="21" fillId="0" borderId="359" xfId="0" applyFont="1" applyBorder="1" applyAlignment="1" applyProtection="1">
      <alignment horizontal="center" vertical="center"/>
      <protection hidden="1"/>
    </xf>
    <xf numFmtId="0" fontId="21" fillId="0" borderId="360" xfId="0" applyFont="1" applyBorder="1" applyAlignment="1" applyProtection="1">
      <alignment horizontal="center" vertical="center"/>
      <protection hidden="1"/>
    </xf>
    <xf numFmtId="0" fontId="21" fillId="0" borderId="361" xfId="0" applyFont="1" applyBorder="1" applyAlignment="1" applyProtection="1">
      <alignment horizontal="center" vertical="center"/>
      <protection hidden="1"/>
    </xf>
    <xf numFmtId="176" fontId="26" fillId="0" borderId="164" xfId="0" applyNumberFormat="1" applyFont="1" applyBorder="1" applyAlignment="1" applyProtection="1">
      <alignment horizontal="right" vertical="center"/>
      <protection hidden="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84</xdr:col>
      <xdr:colOff>229052</xdr:colOff>
      <xdr:row>1</xdr:row>
      <xdr:rowOff>43663</xdr:rowOff>
    </xdr:from>
    <xdr:to>
      <xdr:col>96</xdr:col>
      <xdr:colOff>129886</xdr:colOff>
      <xdr:row>2</xdr:row>
      <xdr:rowOff>124481</xdr:rowOff>
    </xdr:to>
    <xdr:sp macro="" textlink="">
      <xdr:nvSpPr>
        <xdr:cNvPr id="2" name="テキスト ボックス 1">
          <a:extLst>
            <a:ext uri="{FF2B5EF4-FFF2-40B4-BE49-F238E27FC236}">
              <a16:creationId xmlns:a16="http://schemas.microsoft.com/office/drawing/2014/main" xmlns="" id="{00000000-0008-0000-0200-000002000000}"/>
            </a:ext>
          </a:extLst>
        </xdr:cNvPr>
        <xdr:cNvSpPr txBox="1"/>
      </xdr:nvSpPr>
      <xdr:spPr>
        <a:xfrm>
          <a:off x="13196659" y="234163"/>
          <a:ext cx="1615334" cy="325747"/>
        </a:xfrm>
        <a:prstGeom prst="rect">
          <a:avLst/>
        </a:prstGeom>
        <a:noFill/>
        <a:ln w="12700" cmpd="sng">
          <a:solidFill>
            <a:srgbClr val="005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a:solidFill>
                <a:srgbClr val="005000"/>
              </a:solidFill>
            </a:rPr>
            <a:t>F  A  3  0  0  1</a:t>
          </a:r>
        </a:p>
      </xdr:txBody>
    </xdr:sp>
    <xdr:clientData/>
  </xdr:twoCellAnchor>
  <xdr:twoCellAnchor editAs="oneCell">
    <xdr:from>
      <xdr:col>60</xdr:col>
      <xdr:colOff>38100</xdr:colOff>
      <xdr:row>97</xdr:row>
      <xdr:rowOff>66675</xdr:rowOff>
    </xdr:from>
    <xdr:to>
      <xdr:col>62</xdr:col>
      <xdr:colOff>66675</xdr:colOff>
      <xdr:row>98</xdr:row>
      <xdr:rowOff>200025</xdr:rowOff>
    </xdr:to>
    <xdr:sp macro="" textlink="">
      <xdr:nvSpPr>
        <xdr:cNvPr id="61748" name="正方形/長方形 16">
          <a:extLst>
            <a:ext uri="{FF2B5EF4-FFF2-40B4-BE49-F238E27FC236}">
              <a16:creationId xmlns:a16="http://schemas.microsoft.com/office/drawing/2014/main" xmlns="" id="{00000000-0008-0000-0200-000034F10000}"/>
            </a:ext>
          </a:extLst>
        </xdr:cNvPr>
        <xdr:cNvSpPr>
          <a:spLocks noChangeArrowheads="1"/>
        </xdr:cNvSpPr>
      </xdr:nvSpPr>
      <xdr:spPr bwMode="auto">
        <a:xfrm>
          <a:off x="9934575" y="10325100"/>
          <a:ext cx="200025" cy="28575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57150</xdr:colOff>
      <xdr:row>37</xdr:row>
      <xdr:rowOff>38100</xdr:rowOff>
    </xdr:from>
    <xdr:to>
      <xdr:col>10</xdr:col>
      <xdr:colOff>123825</xdr:colOff>
      <xdr:row>37</xdr:row>
      <xdr:rowOff>257175</xdr:rowOff>
    </xdr:to>
    <xdr:sp macro="" textlink="">
      <xdr:nvSpPr>
        <xdr:cNvPr id="61749" name="大かっこ 2">
          <a:extLst>
            <a:ext uri="{FF2B5EF4-FFF2-40B4-BE49-F238E27FC236}">
              <a16:creationId xmlns:a16="http://schemas.microsoft.com/office/drawing/2014/main" xmlns="" id="{00000000-0008-0000-0200-000035F10000}"/>
            </a:ext>
          </a:extLst>
        </xdr:cNvPr>
        <xdr:cNvSpPr>
          <a:spLocks noChangeArrowheads="1"/>
        </xdr:cNvSpPr>
      </xdr:nvSpPr>
      <xdr:spPr bwMode="auto">
        <a:xfrm>
          <a:off x="1724025" y="4810125"/>
          <a:ext cx="495300" cy="219075"/>
        </a:xfrm>
        <a:prstGeom prst="bracketPair">
          <a:avLst>
            <a:gd name="adj" fmla="val 16667"/>
          </a:avLst>
        </a:prstGeom>
        <a:noFill/>
        <a:ln w="9525"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161925</xdr:colOff>
      <xdr:row>20</xdr:row>
      <xdr:rowOff>9525</xdr:rowOff>
    </xdr:from>
    <xdr:to>
      <xdr:col>2</xdr:col>
      <xdr:colOff>28575</xdr:colOff>
      <xdr:row>31</xdr:row>
      <xdr:rowOff>0</xdr:rowOff>
    </xdr:to>
    <xdr:sp macro="" textlink="">
      <xdr:nvSpPr>
        <xdr:cNvPr id="61750" name="角丸四角形 2">
          <a:extLst>
            <a:ext uri="{FF2B5EF4-FFF2-40B4-BE49-F238E27FC236}">
              <a16:creationId xmlns:a16="http://schemas.microsoft.com/office/drawing/2014/main" xmlns="" id="{00000000-0008-0000-0200-000036F10000}"/>
            </a:ext>
          </a:extLst>
        </xdr:cNvPr>
        <xdr:cNvSpPr>
          <a:spLocks noChangeArrowheads="1"/>
        </xdr:cNvSpPr>
      </xdr:nvSpPr>
      <xdr:spPr bwMode="auto">
        <a:xfrm>
          <a:off x="161925" y="3248025"/>
          <a:ext cx="333375" cy="923925"/>
        </a:xfrm>
        <a:prstGeom prst="roundRect">
          <a:avLst>
            <a:gd name="adj" fmla="val 16667"/>
          </a:avLst>
        </a:prstGeom>
        <a:noFill/>
        <a:ln w="9525" algn="ctr">
          <a:solidFill>
            <a:srgbClr val="005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82</xdr:col>
      <xdr:colOff>38100</xdr:colOff>
      <xdr:row>83</xdr:row>
      <xdr:rowOff>28575</xdr:rowOff>
    </xdr:from>
    <xdr:to>
      <xdr:col>95</xdr:col>
      <xdr:colOff>9525</xdr:colOff>
      <xdr:row>98</xdr:row>
      <xdr:rowOff>209550</xdr:rowOff>
    </xdr:to>
    <xdr:grpSp>
      <xdr:nvGrpSpPr>
        <xdr:cNvPr id="61751" name="グループ化 3">
          <a:extLst>
            <a:ext uri="{FF2B5EF4-FFF2-40B4-BE49-F238E27FC236}">
              <a16:creationId xmlns:a16="http://schemas.microsoft.com/office/drawing/2014/main" xmlns="" id="{00000000-0008-0000-0200-000037F10000}"/>
            </a:ext>
          </a:extLst>
        </xdr:cNvPr>
        <xdr:cNvGrpSpPr>
          <a:grpSpLocks/>
        </xdr:cNvGrpSpPr>
      </xdr:nvGrpSpPr>
      <xdr:grpSpPr bwMode="auto">
        <a:xfrm>
          <a:off x="12719957" y="9322254"/>
          <a:ext cx="1917247" cy="1419225"/>
          <a:chOff x="12437918" y="9060007"/>
          <a:chExt cx="1859107" cy="1410566"/>
        </a:xfrm>
      </xdr:grpSpPr>
      <xdr:sp macro="" textlink="">
        <xdr:nvSpPr>
          <xdr:cNvPr id="61796" name="正方形/長方形 7">
            <a:extLst>
              <a:ext uri="{FF2B5EF4-FFF2-40B4-BE49-F238E27FC236}">
                <a16:creationId xmlns:a16="http://schemas.microsoft.com/office/drawing/2014/main" xmlns="" id="{00000000-0008-0000-0200-000064F10000}"/>
              </a:ext>
            </a:extLst>
          </xdr:cNvPr>
          <xdr:cNvSpPr>
            <a:spLocks noChangeArrowheads="1"/>
          </xdr:cNvSpPr>
        </xdr:nvSpPr>
        <xdr:spPr bwMode="auto">
          <a:xfrm>
            <a:off x="12447443" y="9069532"/>
            <a:ext cx="1840057" cy="27189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1797" name="正方形/長方形 11">
            <a:extLst>
              <a:ext uri="{FF2B5EF4-FFF2-40B4-BE49-F238E27FC236}">
                <a16:creationId xmlns:a16="http://schemas.microsoft.com/office/drawing/2014/main" xmlns="" id="{00000000-0008-0000-0200-000065F10000}"/>
              </a:ext>
            </a:extLst>
          </xdr:cNvPr>
          <xdr:cNvSpPr>
            <a:spLocks noChangeArrowheads="1"/>
          </xdr:cNvSpPr>
        </xdr:nvSpPr>
        <xdr:spPr bwMode="auto">
          <a:xfrm>
            <a:off x="12447443" y="9425420"/>
            <a:ext cx="1840057" cy="26583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1798" name="正方形/長方形 17">
            <a:extLst>
              <a:ext uri="{FF2B5EF4-FFF2-40B4-BE49-F238E27FC236}">
                <a16:creationId xmlns:a16="http://schemas.microsoft.com/office/drawing/2014/main" xmlns="" id="{00000000-0008-0000-0200-000066F10000}"/>
              </a:ext>
            </a:extLst>
          </xdr:cNvPr>
          <xdr:cNvSpPr>
            <a:spLocks noChangeArrowheads="1"/>
          </xdr:cNvSpPr>
        </xdr:nvSpPr>
        <xdr:spPr bwMode="auto">
          <a:xfrm>
            <a:off x="12447443" y="10165551"/>
            <a:ext cx="1849582"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1799" name="正方形/長方形 19">
            <a:extLst>
              <a:ext uri="{FF2B5EF4-FFF2-40B4-BE49-F238E27FC236}">
                <a16:creationId xmlns:a16="http://schemas.microsoft.com/office/drawing/2014/main" xmlns="" id="{00000000-0008-0000-0200-000067F10000}"/>
              </a:ext>
            </a:extLst>
          </xdr:cNvPr>
          <xdr:cNvSpPr>
            <a:spLocks noChangeArrowheads="1"/>
          </xdr:cNvSpPr>
        </xdr:nvSpPr>
        <xdr:spPr bwMode="auto">
          <a:xfrm>
            <a:off x="12437918" y="9770918"/>
            <a:ext cx="1849582" cy="307398"/>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800" name="直線コネクタ 6297">
            <a:extLst>
              <a:ext uri="{FF2B5EF4-FFF2-40B4-BE49-F238E27FC236}">
                <a16:creationId xmlns:a16="http://schemas.microsoft.com/office/drawing/2014/main" xmlns="" id="{00000000-0008-0000-0200-000068F10000}"/>
              </a:ext>
            </a:extLst>
          </xdr:cNvPr>
          <xdr:cNvCxnSpPr>
            <a:cxnSpLocks noChangeShapeType="1"/>
          </xdr:cNvCxnSpPr>
        </xdr:nvCxnSpPr>
        <xdr:spPr bwMode="auto">
          <a:xfrm>
            <a:off x="13832898" y="9069532"/>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1" name="直線コネクタ 6297">
            <a:extLst>
              <a:ext uri="{FF2B5EF4-FFF2-40B4-BE49-F238E27FC236}">
                <a16:creationId xmlns:a16="http://schemas.microsoft.com/office/drawing/2014/main" xmlns="" id="{00000000-0008-0000-0200-000069F10000}"/>
              </a:ext>
            </a:extLst>
          </xdr:cNvPr>
          <xdr:cNvCxnSpPr>
            <a:cxnSpLocks noChangeShapeType="1"/>
          </xdr:cNvCxnSpPr>
        </xdr:nvCxnSpPr>
        <xdr:spPr bwMode="auto">
          <a:xfrm>
            <a:off x="13612957" y="9069532"/>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2" name="直線コネクタ 6297">
            <a:extLst>
              <a:ext uri="{FF2B5EF4-FFF2-40B4-BE49-F238E27FC236}">
                <a16:creationId xmlns:a16="http://schemas.microsoft.com/office/drawing/2014/main" xmlns="" id="{00000000-0008-0000-0200-00006AF10000}"/>
              </a:ext>
            </a:extLst>
          </xdr:cNvPr>
          <xdr:cNvCxnSpPr>
            <a:cxnSpLocks noChangeShapeType="1"/>
          </xdr:cNvCxnSpPr>
        </xdr:nvCxnSpPr>
        <xdr:spPr bwMode="auto">
          <a:xfrm>
            <a:off x="13383491" y="9060007"/>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3" name="直線コネクタ 6297">
            <a:extLst>
              <a:ext uri="{FF2B5EF4-FFF2-40B4-BE49-F238E27FC236}">
                <a16:creationId xmlns:a16="http://schemas.microsoft.com/office/drawing/2014/main" xmlns="" id="{00000000-0008-0000-0200-00006BF10000}"/>
              </a:ext>
            </a:extLst>
          </xdr:cNvPr>
          <xdr:cNvCxnSpPr>
            <a:cxnSpLocks noChangeShapeType="1"/>
          </xdr:cNvCxnSpPr>
        </xdr:nvCxnSpPr>
        <xdr:spPr bwMode="auto">
          <a:xfrm>
            <a:off x="13163550" y="9060007"/>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4" name="直線コネクタ 6297">
            <a:extLst>
              <a:ext uri="{FF2B5EF4-FFF2-40B4-BE49-F238E27FC236}">
                <a16:creationId xmlns:a16="http://schemas.microsoft.com/office/drawing/2014/main" xmlns="" id="{00000000-0008-0000-0200-00006CF10000}"/>
              </a:ext>
            </a:extLst>
          </xdr:cNvPr>
          <xdr:cNvCxnSpPr>
            <a:cxnSpLocks noChangeShapeType="1"/>
          </xdr:cNvCxnSpPr>
        </xdr:nvCxnSpPr>
        <xdr:spPr bwMode="auto">
          <a:xfrm>
            <a:off x="12930620" y="9069532"/>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5" name="直線コネクタ 6297">
            <a:extLst>
              <a:ext uri="{FF2B5EF4-FFF2-40B4-BE49-F238E27FC236}">
                <a16:creationId xmlns:a16="http://schemas.microsoft.com/office/drawing/2014/main" xmlns="" id="{00000000-0008-0000-0200-00006DF10000}"/>
              </a:ext>
            </a:extLst>
          </xdr:cNvPr>
          <xdr:cNvCxnSpPr>
            <a:cxnSpLocks noChangeShapeType="1"/>
          </xdr:cNvCxnSpPr>
        </xdr:nvCxnSpPr>
        <xdr:spPr bwMode="auto">
          <a:xfrm>
            <a:off x="12695959" y="9069532"/>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6" name="直線コネクタ 6297">
            <a:extLst>
              <a:ext uri="{FF2B5EF4-FFF2-40B4-BE49-F238E27FC236}">
                <a16:creationId xmlns:a16="http://schemas.microsoft.com/office/drawing/2014/main" xmlns="" id="{00000000-0008-0000-0200-00006EF10000}"/>
              </a:ext>
            </a:extLst>
          </xdr:cNvPr>
          <xdr:cNvCxnSpPr>
            <a:cxnSpLocks noChangeShapeType="1"/>
          </xdr:cNvCxnSpPr>
        </xdr:nvCxnSpPr>
        <xdr:spPr bwMode="auto">
          <a:xfrm>
            <a:off x="14048509" y="9425420"/>
            <a:ext cx="9525" cy="265835"/>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7" name="直線コネクタ 6297">
            <a:extLst>
              <a:ext uri="{FF2B5EF4-FFF2-40B4-BE49-F238E27FC236}">
                <a16:creationId xmlns:a16="http://schemas.microsoft.com/office/drawing/2014/main" xmlns="" id="{00000000-0008-0000-0200-00006FF10000}"/>
              </a:ext>
            </a:extLst>
          </xdr:cNvPr>
          <xdr:cNvCxnSpPr>
            <a:cxnSpLocks noChangeShapeType="1"/>
          </xdr:cNvCxnSpPr>
        </xdr:nvCxnSpPr>
        <xdr:spPr bwMode="auto">
          <a:xfrm>
            <a:off x="13832898" y="9415895"/>
            <a:ext cx="0" cy="27536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8" name="直線コネクタ 6297">
            <a:extLst>
              <a:ext uri="{FF2B5EF4-FFF2-40B4-BE49-F238E27FC236}">
                <a16:creationId xmlns:a16="http://schemas.microsoft.com/office/drawing/2014/main" xmlns="" id="{00000000-0008-0000-0200-000070F10000}"/>
              </a:ext>
            </a:extLst>
          </xdr:cNvPr>
          <xdr:cNvCxnSpPr>
            <a:cxnSpLocks noChangeShapeType="1"/>
          </xdr:cNvCxnSpPr>
        </xdr:nvCxnSpPr>
        <xdr:spPr bwMode="auto">
          <a:xfrm>
            <a:off x="13612957" y="9415895"/>
            <a:ext cx="9525" cy="27536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9" name="直線コネクタ 6297">
            <a:extLst>
              <a:ext uri="{FF2B5EF4-FFF2-40B4-BE49-F238E27FC236}">
                <a16:creationId xmlns:a16="http://schemas.microsoft.com/office/drawing/2014/main" xmlns="" id="{00000000-0008-0000-0200-000071F10000}"/>
              </a:ext>
            </a:extLst>
          </xdr:cNvPr>
          <xdr:cNvCxnSpPr>
            <a:cxnSpLocks noChangeShapeType="1"/>
          </xdr:cNvCxnSpPr>
        </xdr:nvCxnSpPr>
        <xdr:spPr bwMode="auto">
          <a:xfrm>
            <a:off x="13393016" y="9425420"/>
            <a:ext cx="0" cy="265835"/>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0" name="直線コネクタ 6297">
            <a:extLst>
              <a:ext uri="{FF2B5EF4-FFF2-40B4-BE49-F238E27FC236}">
                <a16:creationId xmlns:a16="http://schemas.microsoft.com/office/drawing/2014/main" xmlns="" id="{00000000-0008-0000-0200-000072F10000}"/>
              </a:ext>
            </a:extLst>
          </xdr:cNvPr>
          <xdr:cNvCxnSpPr>
            <a:cxnSpLocks noChangeShapeType="1"/>
          </xdr:cNvCxnSpPr>
        </xdr:nvCxnSpPr>
        <xdr:spPr bwMode="auto">
          <a:xfrm flipH="1">
            <a:off x="13163550" y="9415895"/>
            <a:ext cx="0" cy="27536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1" name="直線コネクタ 6297">
            <a:extLst>
              <a:ext uri="{FF2B5EF4-FFF2-40B4-BE49-F238E27FC236}">
                <a16:creationId xmlns:a16="http://schemas.microsoft.com/office/drawing/2014/main" xmlns="" id="{00000000-0008-0000-0200-000073F10000}"/>
              </a:ext>
            </a:extLst>
          </xdr:cNvPr>
          <xdr:cNvCxnSpPr>
            <a:cxnSpLocks noChangeShapeType="1"/>
          </xdr:cNvCxnSpPr>
        </xdr:nvCxnSpPr>
        <xdr:spPr bwMode="auto">
          <a:xfrm>
            <a:off x="12921095" y="9425420"/>
            <a:ext cx="9525" cy="265835"/>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2" name="直線コネクタ 6297">
            <a:extLst>
              <a:ext uri="{FF2B5EF4-FFF2-40B4-BE49-F238E27FC236}">
                <a16:creationId xmlns:a16="http://schemas.microsoft.com/office/drawing/2014/main" xmlns="" id="{00000000-0008-0000-0200-000074F10000}"/>
              </a:ext>
            </a:extLst>
          </xdr:cNvPr>
          <xdr:cNvCxnSpPr>
            <a:cxnSpLocks noChangeShapeType="1"/>
          </xdr:cNvCxnSpPr>
        </xdr:nvCxnSpPr>
        <xdr:spPr bwMode="auto">
          <a:xfrm flipH="1">
            <a:off x="12695959" y="9447934"/>
            <a:ext cx="9525" cy="243321"/>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3" name="直線コネクタ 6297">
            <a:extLst>
              <a:ext uri="{FF2B5EF4-FFF2-40B4-BE49-F238E27FC236}">
                <a16:creationId xmlns:a16="http://schemas.microsoft.com/office/drawing/2014/main" xmlns="" id="{00000000-0008-0000-0200-000075F10000}"/>
              </a:ext>
            </a:extLst>
          </xdr:cNvPr>
          <xdr:cNvCxnSpPr>
            <a:cxnSpLocks noChangeShapeType="1"/>
          </xdr:cNvCxnSpPr>
        </xdr:nvCxnSpPr>
        <xdr:spPr bwMode="auto">
          <a:xfrm>
            <a:off x="14058034" y="9060007"/>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4" name="直線コネクタ 6297">
            <a:extLst>
              <a:ext uri="{FF2B5EF4-FFF2-40B4-BE49-F238E27FC236}">
                <a16:creationId xmlns:a16="http://schemas.microsoft.com/office/drawing/2014/main" xmlns="" id="{00000000-0008-0000-0200-000076F10000}"/>
              </a:ext>
            </a:extLst>
          </xdr:cNvPr>
          <xdr:cNvCxnSpPr>
            <a:cxnSpLocks noChangeShapeType="1"/>
          </xdr:cNvCxnSpPr>
        </xdr:nvCxnSpPr>
        <xdr:spPr bwMode="auto">
          <a:xfrm>
            <a:off x="14071889" y="10171834"/>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5" name="直線コネクタ 6297">
            <a:extLst>
              <a:ext uri="{FF2B5EF4-FFF2-40B4-BE49-F238E27FC236}">
                <a16:creationId xmlns:a16="http://schemas.microsoft.com/office/drawing/2014/main" xmlns="" id="{00000000-0008-0000-0200-000077F10000}"/>
              </a:ext>
            </a:extLst>
          </xdr:cNvPr>
          <xdr:cNvCxnSpPr>
            <a:cxnSpLocks noChangeShapeType="1"/>
          </xdr:cNvCxnSpPr>
        </xdr:nvCxnSpPr>
        <xdr:spPr bwMode="auto">
          <a:xfrm>
            <a:off x="1384242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6" name="直線コネクタ 6297">
            <a:extLst>
              <a:ext uri="{FF2B5EF4-FFF2-40B4-BE49-F238E27FC236}">
                <a16:creationId xmlns:a16="http://schemas.microsoft.com/office/drawing/2014/main" xmlns="" id="{00000000-0008-0000-0200-000078F10000}"/>
              </a:ext>
            </a:extLst>
          </xdr:cNvPr>
          <xdr:cNvCxnSpPr>
            <a:cxnSpLocks noChangeShapeType="1"/>
          </xdr:cNvCxnSpPr>
        </xdr:nvCxnSpPr>
        <xdr:spPr bwMode="auto">
          <a:xfrm>
            <a:off x="136224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7" name="直線コネクタ 6297">
            <a:extLst>
              <a:ext uri="{FF2B5EF4-FFF2-40B4-BE49-F238E27FC236}">
                <a16:creationId xmlns:a16="http://schemas.microsoft.com/office/drawing/2014/main" xmlns="" id="{00000000-0008-0000-0200-000079F10000}"/>
              </a:ext>
            </a:extLst>
          </xdr:cNvPr>
          <xdr:cNvCxnSpPr>
            <a:cxnSpLocks noChangeShapeType="1"/>
          </xdr:cNvCxnSpPr>
        </xdr:nvCxnSpPr>
        <xdr:spPr bwMode="auto">
          <a:xfrm>
            <a:off x="13393016" y="10171834"/>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8" name="直線コネクタ 6297">
            <a:extLst>
              <a:ext uri="{FF2B5EF4-FFF2-40B4-BE49-F238E27FC236}">
                <a16:creationId xmlns:a16="http://schemas.microsoft.com/office/drawing/2014/main" xmlns="" id="{00000000-0008-0000-0200-00007AF10000}"/>
              </a:ext>
            </a:extLst>
          </xdr:cNvPr>
          <xdr:cNvCxnSpPr>
            <a:cxnSpLocks noChangeShapeType="1"/>
          </xdr:cNvCxnSpPr>
        </xdr:nvCxnSpPr>
        <xdr:spPr bwMode="auto">
          <a:xfrm>
            <a:off x="1316355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9" name="直線コネクタ 6297">
            <a:extLst>
              <a:ext uri="{FF2B5EF4-FFF2-40B4-BE49-F238E27FC236}">
                <a16:creationId xmlns:a16="http://schemas.microsoft.com/office/drawing/2014/main" xmlns="" id="{00000000-0008-0000-0200-00007BF10000}"/>
              </a:ext>
            </a:extLst>
          </xdr:cNvPr>
          <xdr:cNvCxnSpPr>
            <a:cxnSpLocks noChangeShapeType="1"/>
          </xdr:cNvCxnSpPr>
        </xdr:nvCxnSpPr>
        <xdr:spPr bwMode="auto">
          <a:xfrm>
            <a:off x="12930620" y="10171834"/>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0" name="直線コネクタ 6297">
            <a:extLst>
              <a:ext uri="{FF2B5EF4-FFF2-40B4-BE49-F238E27FC236}">
                <a16:creationId xmlns:a16="http://schemas.microsoft.com/office/drawing/2014/main" xmlns="" id="{00000000-0008-0000-0200-00007CF10000}"/>
              </a:ext>
            </a:extLst>
          </xdr:cNvPr>
          <xdr:cNvCxnSpPr>
            <a:cxnSpLocks noChangeShapeType="1"/>
          </xdr:cNvCxnSpPr>
        </xdr:nvCxnSpPr>
        <xdr:spPr bwMode="auto">
          <a:xfrm>
            <a:off x="12695959" y="10171834"/>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1" name="直線コネクタ 6297">
            <a:extLst>
              <a:ext uri="{FF2B5EF4-FFF2-40B4-BE49-F238E27FC236}">
                <a16:creationId xmlns:a16="http://schemas.microsoft.com/office/drawing/2014/main" xmlns="" id="{00000000-0008-0000-0200-00007DF10000}"/>
              </a:ext>
            </a:extLst>
          </xdr:cNvPr>
          <xdr:cNvCxnSpPr>
            <a:cxnSpLocks noChangeShapeType="1"/>
          </xdr:cNvCxnSpPr>
        </xdr:nvCxnSpPr>
        <xdr:spPr bwMode="auto">
          <a:xfrm flipH="1">
            <a:off x="14048509" y="9770918"/>
            <a:ext cx="13855" cy="29787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2" name="直線コネクタ 6297">
            <a:extLst>
              <a:ext uri="{FF2B5EF4-FFF2-40B4-BE49-F238E27FC236}">
                <a16:creationId xmlns:a16="http://schemas.microsoft.com/office/drawing/2014/main" xmlns="" id="{00000000-0008-0000-0200-00007EF10000}"/>
              </a:ext>
            </a:extLst>
          </xdr:cNvPr>
          <xdr:cNvCxnSpPr>
            <a:cxnSpLocks noChangeShapeType="1"/>
          </xdr:cNvCxnSpPr>
        </xdr:nvCxnSpPr>
        <xdr:spPr bwMode="auto">
          <a:xfrm flipH="1">
            <a:off x="13832898" y="9761393"/>
            <a:ext cx="9525" cy="307398"/>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3" name="直線コネクタ 6297">
            <a:extLst>
              <a:ext uri="{FF2B5EF4-FFF2-40B4-BE49-F238E27FC236}">
                <a16:creationId xmlns:a16="http://schemas.microsoft.com/office/drawing/2014/main" xmlns="" id="{00000000-0008-0000-0200-00007FF10000}"/>
              </a:ext>
            </a:extLst>
          </xdr:cNvPr>
          <xdr:cNvCxnSpPr>
            <a:cxnSpLocks noChangeShapeType="1"/>
          </xdr:cNvCxnSpPr>
        </xdr:nvCxnSpPr>
        <xdr:spPr bwMode="auto">
          <a:xfrm flipH="1">
            <a:off x="13612957" y="9761393"/>
            <a:ext cx="0" cy="307398"/>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4" name="直線コネクタ 6297">
            <a:extLst>
              <a:ext uri="{FF2B5EF4-FFF2-40B4-BE49-F238E27FC236}">
                <a16:creationId xmlns:a16="http://schemas.microsoft.com/office/drawing/2014/main" xmlns="" id="{00000000-0008-0000-0200-000080F10000}"/>
              </a:ext>
            </a:extLst>
          </xdr:cNvPr>
          <xdr:cNvCxnSpPr>
            <a:cxnSpLocks noChangeShapeType="1"/>
          </xdr:cNvCxnSpPr>
        </xdr:nvCxnSpPr>
        <xdr:spPr bwMode="auto">
          <a:xfrm flipH="1">
            <a:off x="12695959" y="9770918"/>
            <a:ext cx="0" cy="29787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5" name="直線コネクタ 6297">
            <a:extLst>
              <a:ext uri="{FF2B5EF4-FFF2-40B4-BE49-F238E27FC236}">
                <a16:creationId xmlns:a16="http://schemas.microsoft.com/office/drawing/2014/main" xmlns="" id="{00000000-0008-0000-0200-000081F10000}"/>
              </a:ext>
            </a:extLst>
          </xdr:cNvPr>
          <xdr:cNvCxnSpPr>
            <a:cxnSpLocks noChangeShapeType="1"/>
          </xdr:cNvCxnSpPr>
        </xdr:nvCxnSpPr>
        <xdr:spPr bwMode="auto">
          <a:xfrm flipH="1">
            <a:off x="13163550" y="9770918"/>
            <a:ext cx="9525" cy="29787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6" name="直線コネクタ 6297">
            <a:extLst>
              <a:ext uri="{FF2B5EF4-FFF2-40B4-BE49-F238E27FC236}">
                <a16:creationId xmlns:a16="http://schemas.microsoft.com/office/drawing/2014/main" xmlns="" id="{00000000-0008-0000-0200-000082F10000}"/>
              </a:ext>
            </a:extLst>
          </xdr:cNvPr>
          <xdr:cNvCxnSpPr>
            <a:cxnSpLocks noChangeShapeType="1"/>
          </xdr:cNvCxnSpPr>
        </xdr:nvCxnSpPr>
        <xdr:spPr bwMode="auto">
          <a:xfrm>
            <a:off x="12930620" y="9761393"/>
            <a:ext cx="9525" cy="31692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7" name="直線コネクタ 6297">
            <a:extLst>
              <a:ext uri="{FF2B5EF4-FFF2-40B4-BE49-F238E27FC236}">
                <a16:creationId xmlns:a16="http://schemas.microsoft.com/office/drawing/2014/main" xmlns="" id="{00000000-0008-0000-0200-000083F10000}"/>
              </a:ext>
            </a:extLst>
          </xdr:cNvPr>
          <xdr:cNvCxnSpPr>
            <a:cxnSpLocks noChangeShapeType="1"/>
          </xdr:cNvCxnSpPr>
        </xdr:nvCxnSpPr>
        <xdr:spPr bwMode="auto">
          <a:xfrm>
            <a:off x="13393016" y="9761393"/>
            <a:ext cx="0" cy="326448"/>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29</xdr:col>
      <xdr:colOff>19050</xdr:colOff>
      <xdr:row>7</xdr:row>
      <xdr:rowOff>0</xdr:rowOff>
    </xdr:from>
    <xdr:to>
      <xdr:col>96</xdr:col>
      <xdr:colOff>28575</xdr:colOff>
      <xdr:row>13</xdr:row>
      <xdr:rowOff>9525</xdr:rowOff>
    </xdr:to>
    <xdr:sp macro="" textlink="">
      <xdr:nvSpPr>
        <xdr:cNvPr id="61752" name="角丸四角形 2">
          <a:extLst>
            <a:ext uri="{FF2B5EF4-FFF2-40B4-BE49-F238E27FC236}">
              <a16:creationId xmlns:a16="http://schemas.microsoft.com/office/drawing/2014/main" xmlns="" id="{00000000-0008-0000-0200-000038F10000}"/>
            </a:ext>
          </a:extLst>
        </xdr:cNvPr>
        <xdr:cNvSpPr>
          <a:spLocks noChangeArrowheads="1"/>
        </xdr:cNvSpPr>
      </xdr:nvSpPr>
      <xdr:spPr bwMode="auto">
        <a:xfrm>
          <a:off x="5000625" y="1066800"/>
          <a:ext cx="9382125" cy="1457325"/>
        </a:xfrm>
        <a:prstGeom prst="roundRect">
          <a:avLst>
            <a:gd name="adj" fmla="val 6250"/>
          </a:avLst>
        </a:prstGeom>
        <a:noFill/>
        <a:ln w="254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19050</xdr:colOff>
      <xdr:row>1</xdr:row>
      <xdr:rowOff>0</xdr:rowOff>
    </xdr:from>
    <xdr:to>
      <xdr:col>1</xdr:col>
      <xdr:colOff>0</xdr:colOff>
      <xdr:row>1</xdr:row>
      <xdr:rowOff>219075</xdr:rowOff>
    </xdr:to>
    <xdr:sp macro="" textlink="">
      <xdr:nvSpPr>
        <xdr:cNvPr id="61753" name="正方形/長方形 71">
          <a:extLst>
            <a:ext uri="{FF2B5EF4-FFF2-40B4-BE49-F238E27FC236}">
              <a16:creationId xmlns:a16="http://schemas.microsoft.com/office/drawing/2014/main" xmlns="" id="{00000000-0008-0000-0200-000039F10000}"/>
            </a:ext>
          </a:extLst>
        </xdr:cNvPr>
        <xdr:cNvSpPr>
          <a:spLocks noChangeArrowheads="1"/>
        </xdr:cNvSpPr>
      </xdr:nvSpPr>
      <xdr:spPr bwMode="auto">
        <a:xfrm>
          <a:off x="19050" y="190500"/>
          <a:ext cx="209550"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97</xdr:col>
      <xdr:colOff>123825</xdr:colOff>
      <xdr:row>1</xdr:row>
      <xdr:rowOff>28575</xdr:rowOff>
    </xdr:from>
    <xdr:to>
      <xdr:col>98</xdr:col>
      <xdr:colOff>95250</xdr:colOff>
      <xdr:row>2</xdr:row>
      <xdr:rowOff>0</xdr:rowOff>
    </xdr:to>
    <xdr:sp macro="" textlink="">
      <xdr:nvSpPr>
        <xdr:cNvPr id="61754" name="正方形/長方形 73">
          <a:extLst>
            <a:ext uri="{FF2B5EF4-FFF2-40B4-BE49-F238E27FC236}">
              <a16:creationId xmlns:a16="http://schemas.microsoft.com/office/drawing/2014/main" xmlns="" id="{00000000-0008-0000-0200-00003AF10000}"/>
            </a:ext>
          </a:extLst>
        </xdr:cNvPr>
        <xdr:cNvSpPr>
          <a:spLocks noChangeArrowheads="1"/>
        </xdr:cNvSpPr>
      </xdr:nvSpPr>
      <xdr:spPr bwMode="auto">
        <a:xfrm>
          <a:off x="14754225" y="219075"/>
          <a:ext cx="219075"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38100</xdr:colOff>
      <xdr:row>98</xdr:row>
      <xdr:rowOff>0</xdr:rowOff>
    </xdr:from>
    <xdr:to>
      <xdr:col>1</xdr:col>
      <xdr:colOff>19050</xdr:colOff>
      <xdr:row>98</xdr:row>
      <xdr:rowOff>219075</xdr:rowOff>
    </xdr:to>
    <xdr:sp macro="" textlink="">
      <xdr:nvSpPr>
        <xdr:cNvPr id="61755" name="正方形/長方形 76">
          <a:extLst>
            <a:ext uri="{FF2B5EF4-FFF2-40B4-BE49-F238E27FC236}">
              <a16:creationId xmlns:a16="http://schemas.microsoft.com/office/drawing/2014/main" xmlns="" id="{00000000-0008-0000-0200-00003BF10000}"/>
            </a:ext>
          </a:extLst>
        </xdr:cNvPr>
        <xdr:cNvSpPr>
          <a:spLocks noChangeArrowheads="1"/>
        </xdr:cNvSpPr>
      </xdr:nvSpPr>
      <xdr:spPr bwMode="auto">
        <a:xfrm>
          <a:off x="38100" y="10410825"/>
          <a:ext cx="209550"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5</xdr:col>
      <xdr:colOff>57150</xdr:colOff>
      <xdr:row>8</xdr:row>
      <xdr:rowOff>0</xdr:rowOff>
    </xdr:from>
    <xdr:to>
      <xdr:col>22</xdr:col>
      <xdr:colOff>152400</xdr:colOff>
      <xdr:row>11</xdr:row>
      <xdr:rowOff>200025</xdr:rowOff>
    </xdr:to>
    <xdr:grpSp>
      <xdr:nvGrpSpPr>
        <xdr:cNvPr id="61756" name="グループ化 2">
          <a:extLst>
            <a:ext uri="{FF2B5EF4-FFF2-40B4-BE49-F238E27FC236}">
              <a16:creationId xmlns:a16="http://schemas.microsoft.com/office/drawing/2014/main" xmlns="" id="{00000000-0008-0000-0200-00003CF10000}"/>
            </a:ext>
          </a:extLst>
        </xdr:cNvPr>
        <xdr:cNvGrpSpPr>
          <a:grpSpLocks/>
        </xdr:cNvGrpSpPr>
      </xdr:nvGrpSpPr>
      <xdr:grpSpPr bwMode="auto">
        <a:xfrm>
          <a:off x="1064079" y="1265464"/>
          <a:ext cx="3224892" cy="1002847"/>
          <a:chOff x="952500" y="1250156"/>
          <a:chExt cx="3163357" cy="1000125"/>
        </a:xfrm>
      </xdr:grpSpPr>
      <xdr:sp macro="" textlink="">
        <xdr:nvSpPr>
          <xdr:cNvPr id="76" name="円弧 75">
            <a:extLst>
              <a:ext uri="{FF2B5EF4-FFF2-40B4-BE49-F238E27FC236}">
                <a16:creationId xmlns:a16="http://schemas.microsoft.com/office/drawing/2014/main" xmlns="" id="{00000000-0008-0000-0200-00004C000000}"/>
              </a:ext>
            </a:extLst>
          </xdr:cNvPr>
          <xdr:cNvSpPr/>
        </xdr:nvSpPr>
        <xdr:spPr bwMode="auto">
          <a:xfrm>
            <a:off x="3574381" y="1478756"/>
            <a:ext cx="541476" cy="571500"/>
          </a:xfrm>
          <a:prstGeom prst="arc">
            <a:avLst>
              <a:gd name="adj1" fmla="val 16217388"/>
              <a:gd name="adj2" fmla="val 5585154"/>
            </a:avLst>
          </a:prstGeom>
          <a:noFill/>
          <a:ln w="9525" cap="flat" cmpd="sng" algn="ctr">
            <a:solidFill>
              <a:srgbClr val="005000"/>
            </a:solidFill>
            <a:prstDash val="dash"/>
            <a:round/>
            <a:headEnd type="none" w="med" len="med"/>
            <a:tailEnd type="none" w="med" len="med"/>
          </a:ln>
          <a:effectLst/>
        </xdr:spPr>
        <xdr:txBody>
          <a:bodyPr vertOverflow="clip" horzOverflow="clip" wrap="square" lIns="18288" tIns="0" rIns="0" bIns="0" rtlCol="0" anchor="t" upright="1"/>
          <a:lstStyle/>
          <a:p>
            <a:endParaRPr lang="ja-JP" altLang="en-US"/>
          </a:p>
        </xdr:txBody>
      </xdr:sp>
      <xdr:sp macro="" textlink="">
        <xdr:nvSpPr>
          <xdr:cNvPr id="61795" name="角丸四角形 2">
            <a:extLst>
              <a:ext uri="{FF2B5EF4-FFF2-40B4-BE49-F238E27FC236}">
                <a16:creationId xmlns:a16="http://schemas.microsoft.com/office/drawing/2014/main" xmlns="" id="{00000000-0008-0000-0200-000063F10000}"/>
              </a:ext>
            </a:extLst>
          </xdr:cNvPr>
          <xdr:cNvSpPr>
            <a:spLocks noChangeArrowheads="1"/>
          </xdr:cNvSpPr>
        </xdr:nvSpPr>
        <xdr:spPr bwMode="auto">
          <a:xfrm>
            <a:off x="952500" y="1250156"/>
            <a:ext cx="2881313" cy="1000125"/>
          </a:xfrm>
          <a:prstGeom prst="roundRect">
            <a:avLst>
              <a:gd name="adj" fmla="val 11931"/>
            </a:avLst>
          </a:prstGeom>
          <a:noFill/>
          <a:ln w="127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66</xdr:col>
      <xdr:colOff>0</xdr:colOff>
      <xdr:row>83</xdr:row>
      <xdr:rowOff>38100</xdr:rowOff>
    </xdr:from>
    <xdr:to>
      <xdr:col>79</xdr:col>
      <xdr:colOff>85725</xdr:colOff>
      <xdr:row>98</xdr:row>
      <xdr:rowOff>190500</xdr:rowOff>
    </xdr:to>
    <xdr:grpSp>
      <xdr:nvGrpSpPr>
        <xdr:cNvPr id="61757" name="グループ化 4">
          <a:extLst>
            <a:ext uri="{FF2B5EF4-FFF2-40B4-BE49-F238E27FC236}">
              <a16:creationId xmlns:a16="http://schemas.microsoft.com/office/drawing/2014/main" xmlns="" id="{00000000-0008-0000-0200-00003DF10000}"/>
            </a:ext>
          </a:extLst>
        </xdr:cNvPr>
        <xdr:cNvGrpSpPr>
          <a:grpSpLocks/>
        </xdr:cNvGrpSpPr>
      </xdr:nvGrpSpPr>
      <xdr:grpSpPr bwMode="auto">
        <a:xfrm>
          <a:off x="10627179" y="9331779"/>
          <a:ext cx="1827439" cy="1390650"/>
          <a:chOff x="10430163" y="9267536"/>
          <a:chExt cx="1815812" cy="1400464"/>
        </a:xfrm>
      </xdr:grpSpPr>
      <xdr:grpSp>
        <xdr:nvGrpSpPr>
          <xdr:cNvPr id="61758" name="グループ化 2">
            <a:extLst>
              <a:ext uri="{FF2B5EF4-FFF2-40B4-BE49-F238E27FC236}">
                <a16:creationId xmlns:a16="http://schemas.microsoft.com/office/drawing/2014/main" xmlns="" id="{00000000-0008-0000-0200-00003EF10000}"/>
              </a:ext>
            </a:extLst>
          </xdr:cNvPr>
          <xdr:cNvGrpSpPr>
            <a:grpSpLocks/>
          </xdr:cNvGrpSpPr>
        </xdr:nvGrpSpPr>
        <xdr:grpSpPr bwMode="auto">
          <a:xfrm>
            <a:off x="10436225" y="10382250"/>
            <a:ext cx="1809750" cy="285750"/>
            <a:chOff x="10383116" y="10181359"/>
            <a:chExt cx="1799359" cy="289214"/>
          </a:xfrm>
        </xdr:grpSpPr>
        <xdr:sp macro="" textlink="">
          <xdr:nvSpPr>
            <xdr:cNvPr id="61786" name="正方形/長方形 22">
              <a:extLst>
                <a:ext uri="{FF2B5EF4-FFF2-40B4-BE49-F238E27FC236}">
                  <a16:creationId xmlns:a16="http://schemas.microsoft.com/office/drawing/2014/main" xmlns="" id="{00000000-0008-0000-0200-00005AF10000}"/>
                </a:ext>
              </a:extLst>
            </xdr:cNvPr>
            <xdr:cNvSpPr>
              <a:spLocks noChangeArrowheads="1"/>
            </xdr:cNvSpPr>
          </xdr:nvSpPr>
          <xdr:spPr bwMode="auto">
            <a:xfrm>
              <a:off x="10383116" y="10181359"/>
              <a:ext cx="1799359"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787" name="直線コネクタ 6297">
              <a:extLst>
                <a:ext uri="{FF2B5EF4-FFF2-40B4-BE49-F238E27FC236}">
                  <a16:creationId xmlns:a16="http://schemas.microsoft.com/office/drawing/2014/main" xmlns="" id="{00000000-0008-0000-0200-00005BF10000}"/>
                </a:ext>
              </a:extLst>
            </xdr:cNvPr>
            <xdr:cNvCxnSpPr>
              <a:cxnSpLocks noChangeShapeType="1"/>
            </xdr:cNvCxnSpPr>
          </xdr:nvCxnSpPr>
          <xdr:spPr bwMode="auto">
            <a:xfrm>
              <a:off x="119841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8" name="直線コネクタ 6297">
              <a:extLst>
                <a:ext uri="{FF2B5EF4-FFF2-40B4-BE49-F238E27FC236}">
                  <a16:creationId xmlns:a16="http://schemas.microsoft.com/office/drawing/2014/main" xmlns="" id="{00000000-0008-0000-0200-00005CF10000}"/>
                </a:ext>
              </a:extLst>
            </xdr:cNvPr>
            <xdr:cNvCxnSpPr>
              <a:cxnSpLocks noChangeShapeType="1"/>
            </xdr:cNvCxnSpPr>
          </xdr:nvCxnSpPr>
          <xdr:spPr bwMode="auto">
            <a:xfrm>
              <a:off x="1176554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9" name="直線コネクタ 6297">
              <a:extLst>
                <a:ext uri="{FF2B5EF4-FFF2-40B4-BE49-F238E27FC236}">
                  <a16:creationId xmlns:a16="http://schemas.microsoft.com/office/drawing/2014/main" xmlns="" id="{00000000-0008-0000-0200-00005DF10000}"/>
                </a:ext>
              </a:extLst>
            </xdr:cNvPr>
            <xdr:cNvCxnSpPr>
              <a:cxnSpLocks noChangeShapeType="1"/>
            </xdr:cNvCxnSpPr>
          </xdr:nvCxnSpPr>
          <xdr:spPr bwMode="auto">
            <a:xfrm>
              <a:off x="1155837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90" name="直線コネクタ 6297">
              <a:extLst>
                <a:ext uri="{FF2B5EF4-FFF2-40B4-BE49-F238E27FC236}">
                  <a16:creationId xmlns:a16="http://schemas.microsoft.com/office/drawing/2014/main" xmlns="" id="{00000000-0008-0000-0200-00005EF10000}"/>
                </a:ext>
              </a:extLst>
            </xdr:cNvPr>
            <xdr:cNvCxnSpPr>
              <a:cxnSpLocks noChangeShapeType="1"/>
            </xdr:cNvCxnSpPr>
          </xdr:nvCxnSpPr>
          <xdr:spPr bwMode="auto">
            <a:xfrm>
              <a:off x="1134081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91" name="直線コネクタ 6297">
              <a:extLst>
                <a:ext uri="{FF2B5EF4-FFF2-40B4-BE49-F238E27FC236}">
                  <a16:creationId xmlns:a16="http://schemas.microsoft.com/office/drawing/2014/main" xmlns="" id="{00000000-0008-0000-0200-00005FF10000}"/>
                </a:ext>
              </a:extLst>
            </xdr:cNvPr>
            <xdr:cNvCxnSpPr>
              <a:cxnSpLocks noChangeShapeType="1"/>
            </xdr:cNvCxnSpPr>
          </xdr:nvCxnSpPr>
          <xdr:spPr bwMode="auto">
            <a:xfrm>
              <a:off x="11120004"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92" name="直線コネクタ 6297">
              <a:extLst>
                <a:ext uri="{FF2B5EF4-FFF2-40B4-BE49-F238E27FC236}">
                  <a16:creationId xmlns:a16="http://schemas.microsoft.com/office/drawing/2014/main" xmlns="" id="{00000000-0008-0000-0200-000060F10000}"/>
                </a:ext>
              </a:extLst>
            </xdr:cNvPr>
            <xdr:cNvCxnSpPr>
              <a:cxnSpLocks noChangeShapeType="1"/>
            </xdr:cNvCxnSpPr>
          </xdr:nvCxnSpPr>
          <xdr:spPr bwMode="auto">
            <a:xfrm>
              <a:off x="1089660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93" name="直線コネクタ 6297">
              <a:extLst>
                <a:ext uri="{FF2B5EF4-FFF2-40B4-BE49-F238E27FC236}">
                  <a16:creationId xmlns:a16="http://schemas.microsoft.com/office/drawing/2014/main" xmlns="" id="{00000000-0008-0000-0200-000061F10000}"/>
                </a:ext>
              </a:extLst>
            </xdr:cNvPr>
            <xdr:cNvCxnSpPr>
              <a:cxnSpLocks noChangeShapeType="1"/>
            </xdr:cNvCxnSpPr>
          </xdr:nvCxnSpPr>
          <xdr:spPr bwMode="auto">
            <a:xfrm>
              <a:off x="10664536"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nvGrpSpPr>
          <xdr:cNvPr id="61759" name="グループ化 87">
            <a:extLst>
              <a:ext uri="{FF2B5EF4-FFF2-40B4-BE49-F238E27FC236}">
                <a16:creationId xmlns:a16="http://schemas.microsoft.com/office/drawing/2014/main" xmlns="" id="{00000000-0008-0000-0200-00003FF10000}"/>
              </a:ext>
            </a:extLst>
          </xdr:cNvPr>
          <xdr:cNvGrpSpPr>
            <a:grpSpLocks/>
          </xdr:cNvGrpSpPr>
        </xdr:nvGrpSpPr>
        <xdr:grpSpPr bwMode="auto">
          <a:xfrm>
            <a:off x="10435358" y="9267536"/>
            <a:ext cx="1809750" cy="296719"/>
            <a:chOff x="10383116" y="10181359"/>
            <a:chExt cx="1799359" cy="289214"/>
          </a:xfrm>
        </xdr:grpSpPr>
        <xdr:sp macro="" textlink="">
          <xdr:nvSpPr>
            <xdr:cNvPr id="61778" name="正方形/長方形 22">
              <a:extLst>
                <a:ext uri="{FF2B5EF4-FFF2-40B4-BE49-F238E27FC236}">
                  <a16:creationId xmlns:a16="http://schemas.microsoft.com/office/drawing/2014/main" xmlns="" id="{00000000-0008-0000-0200-000052F10000}"/>
                </a:ext>
              </a:extLst>
            </xdr:cNvPr>
            <xdr:cNvSpPr>
              <a:spLocks noChangeArrowheads="1"/>
            </xdr:cNvSpPr>
          </xdr:nvSpPr>
          <xdr:spPr bwMode="auto">
            <a:xfrm>
              <a:off x="10383116" y="10181359"/>
              <a:ext cx="1799359"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779" name="直線コネクタ 6297">
              <a:extLst>
                <a:ext uri="{FF2B5EF4-FFF2-40B4-BE49-F238E27FC236}">
                  <a16:creationId xmlns:a16="http://schemas.microsoft.com/office/drawing/2014/main" xmlns="" id="{00000000-0008-0000-0200-000053F10000}"/>
                </a:ext>
              </a:extLst>
            </xdr:cNvPr>
            <xdr:cNvCxnSpPr>
              <a:cxnSpLocks noChangeShapeType="1"/>
            </xdr:cNvCxnSpPr>
          </xdr:nvCxnSpPr>
          <xdr:spPr bwMode="auto">
            <a:xfrm>
              <a:off x="119841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0" name="直線コネクタ 6297">
              <a:extLst>
                <a:ext uri="{FF2B5EF4-FFF2-40B4-BE49-F238E27FC236}">
                  <a16:creationId xmlns:a16="http://schemas.microsoft.com/office/drawing/2014/main" xmlns="" id="{00000000-0008-0000-0200-000054F10000}"/>
                </a:ext>
              </a:extLst>
            </xdr:cNvPr>
            <xdr:cNvCxnSpPr>
              <a:cxnSpLocks noChangeShapeType="1"/>
            </xdr:cNvCxnSpPr>
          </xdr:nvCxnSpPr>
          <xdr:spPr bwMode="auto">
            <a:xfrm>
              <a:off x="1176554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1" name="直線コネクタ 6297">
              <a:extLst>
                <a:ext uri="{FF2B5EF4-FFF2-40B4-BE49-F238E27FC236}">
                  <a16:creationId xmlns:a16="http://schemas.microsoft.com/office/drawing/2014/main" xmlns="" id="{00000000-0008-0000-0200-000055F10000}"/>
                </a:ext>
              </a:extLst>
            </xdr:cNvPr>
            <xdr:cNvCxnSpPr>
              <a:cxnSpLocks noChangeShapeType="1"/>
            </xdr:cNvCxnSpPr>
          </xdr:nvCxnSpPr>
          <xdr:spPr bwMode="auto">
            <a:xfrm>
              <a:off x="1155837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2" name="直線コネクタ 6297">
              <a:extLst>
                <a:ext uri="{FF2B5EF4-FFF2-40B4-BE49-F238E27FC236}">
                  <a16:creationId xmlns:a16="http://schemas.microsoft.com/office/drawing/2014/main" xmlns="" id="{00000000-0008-0000-0200-000056F10000}"/>
                </a:ext>
              </a:extLst>
            </xdr:cNvPr>
            <xdr:cNvCxnSpPr>
              <a:cxnSpLocks noChangeShapeType="1"/>
            </xdr:cNvCxnSpPr>
          </xdr:nvCxnSpPr>
          <xdr:spPr bwMode="auto">
            <a:xfrm>
              <a:off x="1134081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3" name="直線コネクタ 6297">
              <a:extLst>
                <a:ext uri="{FF2B5EF4-FFF2-40B4-BE49-F238E27FC236}">
                  <a16:creationId xmlns:a16="http://schemas.microsoft.com/office/drawing/2014/main" xmlns="" id="{00000000-0008-0000-0200-000057F10000}"/>
                </a:ext>
              </a:extLst>
            </xdr:cNvPr>
            <xdr:cNvCxnSpPr>
              <a:cxnSpLocks noChangeShapeType="1"/>
            </xdr:cNvCxnSpPr>
          </xdr:nvCxnSpPr>
          <xdr:spPr bwMode="auto">
            <a:xfrm>
              <a:off x="11120004"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4" name="直線コネクタ 6297">
              <a:extLst>
                <a:ext uri="{FF2B5EF4-FFF2-40B4-BE49-F238E27FC236}">
                  <a16:creationId xmlns:a16="http://schemas.microsoft.com/office/drawing/2014/main" xmlns="" id="{00000000-0008-0000-0200-000058F10000}"/>
                </a:ext>
              </a:extLst>
            </xdr:cNvPr>
            <xdr:cNvCxnSpPr>
              <a:cxnSpLocks noChangeShapeType="1"/>
            </xdr:cNvCxnSpPr>
          </xdr:nvCxnSpPr>
          <xdr:spPr bwMode="auto">
            <a:xfrm>
              <a:off x="1089660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5" name="直線コネクタ 6297">
              <a:extLst>
                <a:ext uri="{FF2B5EF4-FFF2-40B4-BE49-F238E27FC236}">
                  <a16:creationId xmlns:a16="http://schemas.microsoft.com/office/drawing/2014/main" xmlns="" id="{00000000-0008-0000-0200-000059F10000}"/>
                </a:ext>
              </a:extLst>
            </xdr:cNvPr>
            <xdr:cNvCxnSpPr>
              <a:cxnSpLocks noChangeShapeType="1"/>
            </xdr:cNvCxnSpPr>
          </xdr:nvCxnSpPr>
          <xdr:spPr bwMode="auto">
            <a:xfrm>
              <a:off x="10664536"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nvGrpSpPr>
          <xdr:cNvPr id="61760" name="グループ化 105">
            <a:extLst>
              <a:ext uri="{FF2B5EF4-FFF2-40B4-BE49-F238E27FC236}">
                <a16:creationId xmlns:a16="http://schemas.microsoft.com/office/drawing/2014/main" xmlns="" id="{00000000-0008-0000-0200-000040F10000}"/>
              </a:ext>
            </a:extLst>
          </xdr:cNvPr>
          <xdr:cNvGrpSpPr>
            <a:grpSpLocks/>
          </xdr:cNvGrpSpPr>
        </xdr:nvGrpSpPr>
        <xdr:grpSpPr bwMode="auto">
          <a:xfrm>
            <a:off x="10430163" y="9623136"/>
            <a:ext cx="1806286" cy="293254"/>
            <a:chOff x="10383116" y="10181359"/>
            <a:chExt cx="1799359" cy="289214"/>
          </a:xfrm>
        </xdr:grpSpPr>
        <xdr:sp macro="" textlink="">
          <xdr:nvSpPr>
            <xdr:cNvPr id="61770" name="正方形/長方形 22">
              <a:extLst>
                <a:ext uri="{FF2B5EF4-FFF2-40B4-BE49-F238E27FC236}">
                  <a16:creationId xmlns:a16="http://schemas.microsoft.com/office/drawing/2014/main" xmlns="" id="{00000000-0008-0000-0200-00004AF10000}"/>
                </a:ext>
              </a:extLst>
            </xdr:cNvPr>
            <xdr:cNvSpPr>
              <a:spLocks noChangeArrowheads="1"/>
            </xdr:cNvSpPr>
          </xdr:nvSpPr>
          <xdr:spPr bwMode="auto">
            <a:xfrm>
              <a:off x="10383116" y="10181359"/>
              <a:ext cx="1799359"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771" name="直線コネクタ 6297">
              <a:extLst>
                <a:ext uri="{FF2B5EF4-FFF2-40B4-BE49-F238E27FC236}">
                  <a16:creationId xmlns:a16="http://schemas.microsoft.com/office/drawing/2014/main" xmlns="" id="{00000000-0008-0000-0200-00004BF10000}"/>
                </a:ext>
              </a:extLst>
            </xdr:cNvPr>
            <xdr:cNvCxnSpPr>
              <a:cxnSpLocks noChangeShapeType="1"/>
            </xdr:cNvCxnSpPr>
          </xdr:nvCxnSpPr>
          <xdr:spPr bwMode="auto">
            <a:xfrm>
              <a:off x="119841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2" name="直線コネクタ 6297">
              <a:extLst>
                <a:ext uri="{FF2B5EF4-FFF2-40B4-BE49-F238E27FC236}">
                  <a16:creationId xmlns:a16="http://schemas.microsoft.com/office/drawing/2014/main" xmlns="" id="{00000000-0008-0000-0200-00004CF10000}"/>
                </a:ext>
              </a:extLst>
            </xdr:cNvPr>
            <xdr:cNvCxnSpPr>
              <a:cxnSpLocks noChangeShapeType="1"/>
            </xdr:cNvCxnSpPr>
          </xdr:nvCxnSpPr>
          <xdr:spPr bwMode="auto">
            <a:xfrm>
              <a:off x="1176554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3" name="直線コネクタ 6297">
              <a:extLst>
                <a:ext uri="{FF2B5EF4-FFF2-40B4-BE49-F238E27FC236}">
                  <a16:creationId xmlns:a16="http://schemas.microsoft.com/office/drawing/2014/main" xmlns="" id="{00000000-0008-0000-0200-00004DF10000}"/>
                </a:ext>
              </a:extLst>
            </xdr:cNvPr>
            <xdr:cNvCxnSpPr>
              <a:cxnSpLocks noChangeShapeType="1"/>
            </xdr:cNvCxnSpPr>
          </xdr:nvCxnSpPr>
          <xdr:spPr bwMode="auto">
            <a:xfrm>
              <a:off x="1155837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4" name="直線コネクタ 6297">
              <a:extLst>
                <a:ext uri="{FF2B5EF4-FFF2-40B4-BE49-F238E27FC236}">
                  <a16:creationId xmlns:a16="http://schemas.microsoft.com/office/drawing/2014/main" xmlns="" id="{00000000-0008-0000-0200-00004EF10000}"/>
                </a:ext>
              </a:extLst>
            </xdr:cNvPr>
            <xdr:cNvCxnSpPr>
              <a:cxnSpLocks noChangeShapeType="1"/>
            </xdr:cNvCxnSpPr>
          </xdr:nvCxnSpPr>
          <xdr:spPr bwMode="auto">
            <a:xfrm>
              <a:off x="1134081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5" name="直線コネクタ 6297">
              <a:extLst>
                <a:ext uri="{FF2B5EF4-FFF2-40B4-BE49-F238E27FC236}">
                  <a16:creationId xmlns:a16="http://schemas.microsoft.com/office/drawing/2014/main" xmlns="" id="{00000000-0008-0000-0200-00004FF10000}"/>
                </a:ext>
              </a:extLst>
            </xdr:cNvPr>
            <xdr:cNvCxnSpPr>
              <a:cxnSpLocks noChangeShapeType="1"/>
            </xdr:cNvCxnSpPr>
          </xdr:nvCxnSpPr>
          <xdr:spPr bwMode="auto">
            <a:xfrm>
              <a:off x="11120004"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6" name="直線コネクタ 6297">
              <a:extLst>
                <a:ext uri="{FF2B5EF4-FFF2-40B4-BE49-F238E27FC236}">
                  <a16:creationId xmlns:a16="http://schemas.microsoft.com/office/drawing/2014/main" xmlns="" id="{00000000-0008-0000-0200-000050F10000}"/>
                </a:ext>
              </a:extLst>
            </xdr:cNvPr>
            <xdr:cNvCxnSpPr>
              <a:cxnSpLocks noChangeShapeType="1"/>
            </xdr:cNvCxnSpPr>
          </xdr:nvCxnSpPr>
          <xdr:spPr bwMode="auto">
            <a:xfrm>
              <a:off x="1089660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7" name="直線コネクタ 6297">
              <a:extLst>
                <a:ext uri="{FF2B5EF4-FFF2-40B4-BE49-F238E27FC236}">
                  <a16:creationId xmlns:a16="http://schemas.microsoft.com/office/drawing/2014/main" xmlns="" id="{00000000-0008-0000-0200-000051F10000}"/>
                </a:ext>
              </a:extLst>
            </xdr:cNvPr>
            <xdr:cNvCxnSpPr>
              <a:cxnSpLocks noChangeShapeType="1"/>
            </xdr:cNvCxnSpPr>
          </xdr:nvCxnSpPr>
          <xdr:spPr bwMode="auto">
            <a:xfrm>
              <a:off x="10664536"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nvGrpSpPr>
          <xdr:cNvPr id="61761" name="グループ化 114">
            <a:extLst>
              <a:ext uri="{FF2B5EF4-FFF2-40B4-BE49-F238E27FC236}">
                <a16:creationId xmlns:a16="http://schemas.microsoft.com/office/drawing/2014/main" xmlns="" id="{00000000-0008-0000-0200-000041F10000}"/>
              </a:ext>
            </a:extLst>
          </xdr:cNvPr>
          <xdr:cNvGrpSpPr>
            <a:grpSpLocks/>
          </xdr:cNvGrpSpPr>
        </xdr:nvGrpSpPr>
        <xdr:grpSpPr bwMode="auto">
          <a:xfrm>
            <a:off x="10430163" y="9987395"/>
            <a:ext cx="1806286" cy="296141"/>
            <a:chOff x="10383116" y="10181359"/>
            <a:chExt cx="1799359" cy="289214"/>
          </a:xfrm>
        </xdr:grpSpPr>
        <xdr:sp macro="" textlink="">
          <xdr:nvSpPr>
            <xdr:cNvPr id="61762" name="正方形/長方形 22">
              <a:extLst>
                <a:ext uri="{FF2B5EF4-FFF2-40B4-BE49-F238E27FC236}">
                  <a16:creationId xmlns:a16="http://schemas.microsoft.com/office/drawing/2014/main" xmlns="" id="{00000000-0008-0000-0200-000042F10000}"/>
                </a:ext>
              </a:extLst>
            </xdr:cNvPr>
            <xdr:cNvSpPr>
              <a:spLocks noChangeArrowheads="1"/>
            </xdr:cNvSpPr>
          </xdr:nvSpPr>
          <xdr:spPr bwMode="auto">
            <a:xfrm>
              <a:off x="10383116" y="10181359"/>
              <a:ext cx="1799359"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763" name="直線コネクタ 6297">
              <a:extLst>
                <a:ext uri="{FF2B5EF4-FFF2-40B4-BE49-F238E27FC236}">
                  <a16:creationId xmlns:a16="http://schemas.microsoft.com/office/drawing/2014/main" xmlns="" id="{00000000-0008-0000-0200-000043F10000}"/>
                </a:ext>
              </a:extLst>
            </xdr:cNvPr>
            <xdr:cNvCxnSpPr>
              <a:cxnSpLocks noChangeShapeType="1"/>
            </xdr:cNvCxnSpPr>
          </xdr:nvCxnSpPr>
          <xdr:spPr bwMode="auto">
            <a:xfrm>
              <a:off x="119841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4" name="直線コネクタ 6297">
              <a:extLst>
                <a:ext uri="{FF2B5EF4-FFF2-40B4-BE49-F238E27FC236}">
                  <a16:creationId xmlns:a16="http://schemas.microsoft.com/office/drawing/2014/main" xmlns="" id="{00000000-0008-0000-0200-000044F10000}"/>
                </a:ext>
              </a:extLst>
            </xdr:cNvPr>
            <xdr:cNvCxnSpPr>
              <a:cxnSpLocks noChangeShapeType="1"/>
            </xdr:cNvCxnSpPr>
          </xdr:nvCxnSpPr>
          <xdr:spPr bwMode="auto">
            <a:xfrm>
              <a:off x="1176554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5" name="直線コネクタ 6297">
              <a:extLst>
                <a:ext uri="{FF2B5EF4-FFF2-40B4-BE49-F238E27FC236}">
                  <a16:creationId xmlns:a16="http://schemas.microsoft.com/office/drawing/2014/main" xmlns="" id="{00000000-0008-0000-0200-000045F10000}"/>
                </a:ext>
              </a:extLst>
            </xdr:cNvPr>
            <xdr:cNvCxnSpPr>
              <a:cxnSpLocks noChangeShapeType="1"/>
            </xdr:cNvCxnSpPr>
          </xdr:nvCxnSpPr>
          <xdr:spPr bwMode="auto">
            <a:xfrm>
              <a:off x="1155837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6" name="直線コネクタ 6297">
              <a:extLst>
                <a:ext uri="{FF2B5EF4-FFF2-40B4-BE49-F238E27FC236}">
                  <a16:creationId xmlns:a16="http://schemas.microsoft.com/office/drawing/2014/main" xmlns="" id="{00000000-0008-0000-0200-000046F10000}"/>
                </a:ext>
              </a:extLst>
            </xdr:cNvPr>
            <xdr:cNvCxnSpPr>
              <a:cxnSpLocks noChangeShapeType="1"/>
            </xdr:cNvCxnSpPr>
          </xdr:nvCxnSpPr>
          <xdr:spPr bwMode="auto">
            <a:xfrm>
              <a:off x="1134081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7" name="直線コネクタ 6297">
              <a:extLst>
                <a:ext uri="{FF2B5EF4-FFF2-40B4-BE49-F238E27FC236}">
                  <a16:creationId xmlns:a16="http://schemas.microsoft.com/office/drawing/2014/main" xmlns="" id="{00000000-0008-0000-0200-000047F10000}"/>
                </a:ext>
              </a:extLst>
            </xdr:cNvPr>
            <xdr:cNvCxnSpPr>
              <a:cxnSpLocks noChangeShapeType="1"/>
            </xdr:cNvCxnSpPr>
          </xdr:nvCxnSpPr>
          <xdr:spPr bwMode="auto">
            <a:xfrm>
              <a:off x="11120004"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8" name="直線コネクタ 6297">
              <a:extLst>
                <a:ext uri="{FF2B5EF4-FFF2-40B4-BE49-F238E27FC236}">
                  <a16:creationId xmlns:a16="http://schemas.microsoft.com/office/drawing/2014/main" xmlns="" id="{00000000-0008-0000-0200-000048F10000}"/>
                </a:ext>
              </a:extLst>
            </xdr:cNvPr>
            <xdr:cNvCxnSpPr>
              <a:cxnSpLocks noChangeShapeType="1"/>
            </xdr:cNvCxnSpPr>
          </xdr:nvCxnSpPr>
          <xdr:spPr bwMode="auto">
            <a:xfrm>
              <a:off x="1089660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9" name="直線コネクタ 6297">
              <a:extLst>
                <a:ext uri="{FF2B5EF4-FFF2-40B4-BE49-F238E27FC236}">
                  <a16:creationId xmlns:a16="http://schemas.microsoft.com/office/drawing/2014/main" xmlns="" id="{00000000-0008-0000-0200-000049F10000}"/>
                </a:ext>
              </a:extLst>
            </xdr:cNvPr>
            <xdr:cNvCxnSpPr>
              <a:cxnSpLocks noChangeShapeType="1"/>
            </xdr:cNvCxnSpPr>
          </xdr:nvCxnSpPr>
          <xdr:spPr bwMode="auto">
            <a:xfrm>
              <a:off x="10664536"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77</xdr:col>
      <xdr:colOff>70304</xdr:colOff>
      <xdr:row>1</xdr:row>
      <xdr:rowOff>31751</xdr:rowOff>
    </xdr:from>
    <xdr:to>
      <xdr:col>87</xdr:col>
      <xdr:colOff>168956</xdr:colOff>
      <xdr:row>4</xdr:row>
      <xdr:rowOff>103187</xdr:rowOff>
    </xdr:to>
    <xdr:sp macro="" textlink="">
      <xdr:nvSpPr>
        <xdr:cNvPr id="2" name="テキスト ボックス 1">
          <a:extLst>
            <a:ext uri="{FF2B5EF4-FFF2-40B4-BE49-F238E27FC236}">
              <a16:creationId xmlns:a16="http://schemas.microsoft.com/office/drawing/2014/main" xmlns="" id="{00000000-0008-0000-0400-000002000000}"/>
            </a:ext>
          </a:extLst>
        </xdr:cNvPr>
        <xdr:cNvSpPr txBox="1"/>
      </xdr:nvSpPr>
      <xdr:spPr>
        <a:xfrm>
          <a:off x="14818179" y="285751"/>
          <a:ext cx="1749652" cy="357186"/>
        </a:xfrm>
        <a:prstGeom prst="rect">
          <a:avLst/>
        </a:prstGeom>
        <a:noFill/>
        <a:ln w="12700" cmpd="sng">
          <a:solidFill>
            <a:srgbClr val="0066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006600"/>
              </a:solidFill>
              <a:latin typeface="Calibri" panose="020F0502020204030204" pitchFamily="34" charset="0"/>
              <a:ea typeface="+mn-ea"/>
            </a:rPr>
            <a:t>F  A  3  0  2 </a:t>
          </a:r>
          <a:r>
            <a:rPr lang="ja-JP" altLang="en-US" sz="1800">
              <a:solidFill>
                <a:srgbClr val="006600"/>
              </a:solidFill>
              <a:latin typeface="Calibri" panose="020F0502020204030204" pitchFamily="34" charset="0"/>
            </a:rPr>
            <a:t> </a:t>
          </a:r>
          <a:r>
            <a:rPr lang="en-US" altLang="ja-JP" sz="1800">
              <a:solidFill>
                <a:srgbClr val="006600"/>
              </a:solidFill>
              <a:latin typeface="Calibri" panose="020F0502020204030204" pitchFamily="34" charset="0"/>
            </a:rPr>
            <a:t>6</a:t>
          </a:r>
          <a:endParaRPr kumimoji="1" lang="ja-JP" altLang="en-US" sz="1800">
            <a:solidFill>
              <a:srgbClr val="006600"/>
            </a:solidFill>
            <a:latin typeface="Calibri" panose="020F0502020204030204" pitchFamily="34" charset="0"/>
            <a:ea typeface="+mn-ea"/>
          </a:endParaRPr>
        </a:p>
      </xdr:txBody>
    </xdr:sp>
    <xdr:clientData/>
  </xdr:twoCellAnchor>
  <xdr:twoCellAnchor editAs="oneCell">
    <xdr:from>
      <xdr:col>65</xdr:col>
      <xdr:colOff>76200</xdr:colOff>
      <xdr:row>67</xdr:row>
      <xdr:rowOff>85725</xdr:rowOff>
    </xdr:from>
    <xdr:to>
      <xdr:col>68</xdr:col>
      <xdr:colOff>171450</xdr:colOff>
      <xdr:row>68</xdr:row>
      <xdr:rowOff>114300</xdr:rowOff>
    </xdr:to>
    <xdr:sp macro="" textlink="">
      <xdr:nvSpPr>
        <xdr:cNvPr id="59840" name="大かっこ 2">
          <a:extLst>
            <a:ext uri="{FF2B5EF4-FFF2-40B4-BE49-F238E27FC236}">
              <a16:creationId xmlns:a16="http://schemas.microsoft.com/office/drawing/2014/main" xmlns="" id="{00000000-0008-0000-0400-0000C0E90000}"/>
            </a:ext>
          </a:extLst>
        </xdr:cNvPr>
        <xdr:cNvSpPr>
          <a:spLocks noChangeArrowheads="1"/>
        </xdr:cNvSpPr>
      </xdr:nvSpPr>
      <xdr:spPr bwMode="auto">
        <a:xfrm>
          <a:off x="11877675" y="10048875"/>
          <a:ext cx="1800225" cy="238125"/>
        </a:xfrm>
        <a:prstGeom prst="bracketPair">
          <a:avLst>
            <a:gd name="adj" fmla="val 16667"/>
          </a:avLst>
        </a:prstGeom>
        <a:noFill/>
        <a:ln w="9525" algn="ctr">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65</xdr:col>
      <xdr:colOff>85725</xdr:colOff>
      <xdr:row>71</xdr:row>
      <xdr:rowOff>95250</xdr:rowOff>
    </xdr:from>
    <xdr:to>
      <xdr:col>68</xdr:col>
      <xdr:colOff>180975</xdr:colOff>
      <xdr:row>72</xdr:row>
      <xdr:rowOff>133350</xdr:rowOff>
    </xdr:to>
    <xdr:sp macro="" textlink="">
      <xdr:nvSpPr>
        <xdr:cNvPr id="59841" name="大かっこ 4">
          <a:extLst>
            <a:ext uri="{FF2B5EF4-FFF2-40B4-BE49-F238E27FC236}">
              <a16:creationId xmlns:a16="http://schemas.microsoft.com/office/drawing/2014/main" xmlns="" id="{00000000-0008-0000-0400-0000C1E90000}"/>
            </a:ext>
          </a:extLst>
        </xdr:cNvPr>
        <xdr:cNvSpPr>
          <a:spLocks noChangeArrowheads="1"/>
        </xdr:cNvSpPr>
      </xdr:nvSpPr>
      <xdr:spPr bwMode="auto">
        <a:xfrm>
          <a:off x="11887200" y="10839450"/>
          <a:ext cx="1800225" cy="228600"/>
        </a:xfrm>
        <a:prstGeom prst="bracketPair">
          <a:avLst>
            <a:gd name="adj" fmla="val 16667"/>
          </a:avLst>
        </a:prstGeom>
        <a:noFill/>
        <a:ln w="9525" algn="ctr">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152400</xdr:colOff>
      <xdr:row>11</xdr:row>
      <xdr:rowOff>95250</xdr:rowOff>
    </xdr:from>
    <xdr:to>
      <xdr:col>2</xdr:col>
      <xdr:colOff>9525</xdr:colOff>
      <xdr:row>16</xdr:row>
      <xdr:rowOff>66675</xdr:rowOff>
    </xdr:to>
    <xdr:sp macro="" textlink="">
      <xdr:nvSpPr>
        <xdr:cNvPr id="59842" name="角丸四角形 2">
          <a:extLst>
            <a:ext uri="{FF2B5EF4-FFF2-40B4-BE49-F238E27FC236}">
              <a16:creationId xmlns:a16="http://schemas.microsoft.com/office/drawing/2014/main" xmlns="" id="{00000000-0008-0000-0400-0000C2E90000}"/>
            </a:ext>
          </a:extLst>
        </xdr:cNvPr>
        <xdr:cNvSpPr>
          <a:spLocks noChangeArrowheads="1"/>
        </xdr:cNvSpPr>
      </xdr:nvSpPr>
      <xdr:spPr bwMode="auto">
        <a:xfrm>
          <a:off x="152400" y="1590675"/>
          <a:ext cx="342900" cy="857250"/>
        </a:xfrm>
        <a:prstGeom prst="roundRect">
          <a:avLst>
            <a:gd name="adj" fmla="val 16667"/>
          </a:avLst>
        </a:prstGeom>
        <a:noFill/>
        <a:ln w="127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19050</xdr:colOff>
      <xdr:row>1</xdr:row>
      <xdr:rowOff>19050</xdr:rowOff>
    </xdr:from>
    <xdr:to>
      <xdr:col>1</xdr:col>
      <xdr:colOff>76200</xdr:colOff>
      <xdr:row>3</xdr:row>
      <xdr:rowOff>66675</xdr:rowOff>
    </xdr:to>
    <xdr:sp macro="" textlink="">
      <xdr:nvSpPr>
        <xdr:cNvPr id="59843" name="正方形/長方形 2">
          <a:extLst>
            <a:ext uri="{FF2B5EF4-FFF2-40B4-BE49-F238E27FC236}">
              <a16:creationId xmlns:a16="http://schemas.microsoft.com/office/drawing/2014/main" xmlns="" id="{00000000-0008-0000-0400-0000C3E90000}"/>
            </a:ext>
          </a:extLst>
        </xdr:cNvPr>
        <xdr:cNvSpPr>
          <a:spLocks noChangeArrowheads="1"/>
        </xdr:cNvSpPr>
      </xdr:nvSpPr>
      <xdr:spPr bwMode="auto">
        <a:xfrm>
          <a:off x="19050" y="266700"/>
          <a:ext cx="247650" cy="257175"/>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88</xdr:col>
      <xdr:colOff>200025</xdr:colOff>
      <xdr:row>1</xdr:row>
      <xdr:rowOff>9525</xdr:rowOff>
    </xdr:from>
    <xdr:to>
      <xdr:col>88</xdr:col>
      <xdr:colOff>447675</xdr:colOff>
      <xdr:row>3</xdr:row>
      <xdr:rowOff>57150</xdr:rowOff>
    </xdr:to>
    <xdr:sp macro="" textlink="">
      <xdr:nvSpPr>
        <xdr:cNvPr id="59844" name="正方形/長方形 8">
          <a:extLst>
            <a:ext uri="{FF2B5EF4-FFF2-40B4-BE49-F238E27FC236}">
              <a16:creationId xmlns:a16="http://schemas.microsoft.com/office/drawing/2014/main" xmlns="" id="{00000000-0008-0000-0400-0000C4E90000}"/>
            </a:ext>
          </a:extLst>
        </xdr:cNvPr>
        <xdr:cNvSpPr>
          <a:spLocks noChangeArrowheads="1"/>
        </xdr:cNvSpPr>
      </xdr:nvSpPr>
      <xdr:spPr bwMode="auto">
        <a:xfrm>
          <a:off x="16783050" y="257175"/>
          <a:ext cx="247650" cy="257175"/>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47625</xdr:colOff>
      <xdr:row>74</xdr:row>
      <xdr:rowOff>9525</xdr:rowOff>
    </xdr:from>
    <xdr:to>
      <xdr:col>1</xdr:col>
      <xdr:colOff>104775</xdr:colOff>
      <xdr:row>74</xdr:row>
      <xdr:rowOff>257175</xdr:rowOff>
    </xdr:to>
    <xdr:sp macro="" textlink="">
      <xdr:nvSpPr>
        <xdr:cNvPr id="59845" name="正方形/長方形 10">
          <a:extLst>
            <a:ext uri="{FF2B5EF4-FFF2-40B4-BE49-F238E27FC236}">
              <a16:creationId xmlns:a16="http://schemas.microsoft.com/office/drawing/2014/main" xmlns="" id="{00000000-0008-0000-0400-0000C5E90000}"/>
            </a:ext>
          </a:extLst>
        </xdr:cNvPr>
        <xdr:cNvSpPr>
          <a:spLocks noChangeArrowheads="1"/>
        </xdr:cNvSpPr>
      </xdr:nvSpPr>
      <xdr:spPr bwMode="auto">
        <a:xfrm>
          <a:off x="47625" y="11315700"/>
          <a:ext cx="247650" cy="24765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65</xdr:col>
      <xdr:colOff>85725</xdr:colOff>
      <xdr:row>65</xdr:row>
      <xdr:rowOff>104775</xdr:rowOff>
    </xdr:from>
    <xdr:to>
      <xdr:col>68</xdr:col>
      <xdr:colOff>171450</xdr:colOff>
      <xdr:row>66</xdr:row>
      <xdr:rowOff>95250</xdr:rowOff>
    </xdr:to>
    <xdr:sp macro="" textlink="">
      <xdr:nvSpPr>
        <xdr:cNvPr id="59846" name="大かっこ 2">
          <a:extLst>
            <a:ext uri="{FF2B5EF4-FFF2-40B4-BE49-F238E27FC236}">
              <a16:creationId xmlns:a16="http://schemas.microsoft.com/office/drawing/2014/main" xmlns="" id="{00000000-0008-0000-0400-0000C6E90000}"/>
            </a:ext>
          </a:extLst>
        </xdr:cNvPr>
        <xdr:cNvSpPr>
          <a:spLocks noChangeArrowheads="1"/>
        </xdr:cNvSpPr>
      </xdr:nvSpPr>
      <xdr:spPr bwMode="auto">
        <a:xfrm>
          <a:off x="11887200" y="9648825"/>
          <a:ext cx="1790700" cy="228600"/>
        </a:xfrm>
        <a:prstGeom prst="bracketPair">
          <a:avLst>
            <a:gd name="adj" fmla="val 16667"/>
          </a:avLst>
        </a:prstGeom>
        <a:noFill/>
        <a:ln w="9525" algn="ctr">
          <a:solidFill>
            <a:srgbClr val="005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65</xdr:col>
      <xdr:colOff>85725</xdr:colOff>
      <xdr:row>69</xdr:row>
      <xdr:rowOff>85725</xdr:rowOff>
    </xdr:from>
    <xdr:to>
      <xdr:col>68</xdr:col>
      <xdr:colOff>171450</xdr:colOff>
      <xdr:row>70</xdr:row>
      <xdr:rowOff>114300</xdr:rowOff>
    </xdr:to>
    <xdr:sp macro="" textlink="">
      <xdr:nvSpPr>
        <xdr:cNvPr id="59847" name="大かっこ 4">
          <a:extLst>
            <a:ext uri="{FF2B5EF4-FFF2-40B4-BE49-F238E27FC236}">
              <a16:creationId xmlns:a16="http://schemas.microsoft.com/office/drawing/2014/main" xmlns="" id="{00000000-0008-0000-0400-0000C7E90000}"/>
            </a:ext>
          </a:extLst>
        </xdr:cNvPr>
        <xdr:cNvSpPr>
          <a:spLocks noChangeArrowheads="1"/>
        </xdr:cNvSpPr>
      </xdr:nvSpPr>
      <xdr:spPr bwMode="auto">
        <a:xfrm>
          <a:off x="11887200" y="10439400"/>
          <a:ext cx="1790700" cy="238125"/>
        </a:xfrm>
        <a:prstGeom prst="bracketPair">
          <a:avLst>
            <a:gd name="adj" fmla="val 16667"/>
          </a:avLst>
        </a:prstGeom>
        <a:noFill/>
        <a:ln w="9525" algn="ctr">
          <a:solidFill>
            <a:srgbClr val="005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65</xdr:col>
      <xdr:colOff>0</xdr:colOff>
      <xdr:row>1</xdr:row>
      <xdr:rowOff>28575</xdr:rowOff>
    </xdr:from>
    <xdr:to>
      <xdr:col>75</xdr:col>
      <xdr:colOff>257175</xdr:colOff>
      <xdr:row>5</xdr:row>
      <xdr:rowOff>19050</xdr:rowOff>
    </xdr:to>
    <xdr:grpSp>
      <xdr:nvGrpSpPr>
        <xdr:cNvPr id="59848" name="グループ化 4">
          <a:extLst>
            <a:ext uri="{FF2B5EF4-FFF2-40B4-BE49-F238E27FC236}">
              <a16:creationId xmlns:a16="http://schemas.microsoft.com/office/drawing/2014/main" xmlns="" id="{00000000-0008-0000-0400-0000C8E90000}"/>
            </a:ext>
          </a:extLst>
        </xdr:cNvPr>
        <xdr:cNvGrpSpPr>
          <a:grpSpLocks/>
        </xdr:cNvGrpSpPr>
      </xdr:nvGrpSpPr>
      <xdr:grpSpPr bwMode="auto">
        <a:xfrm>
          <a:off x="11761932" y="273916"/>
          <a:ext cx="2854902" cy="510020"/>
          <a:chOff x="8143923" y="107518"/>
          <a:chExt cx="2014973" cy="294726"/>
        </a:xfrm>
      </xdr:grpSpPr>
      <xdr:sp macro="" textlink="OCR①!CB16">
        <xdr:nvSpPr>
          <xdr:cNvPr id="51294" name="正方形/長方形 51293">
            <a:extLst>
              <a:ext uri="{FF2B5EF4-FFF2-40B4-BE49-F238E27FC236}">
                <a16:creationId xmlns:a16="http://schemas.microsoft.com/office/drawing/2014/main" xmlns="" id="{00000000-0008-0000-0400-00005EC80000}"/>
              </a:ext>
            </a:extLst>
          </xdr:cNvPr>
          <xdr:cNvSpPr/>
        </xdr:nvSpPr>
        <xdr:spPr bwMode="auto">
          <a:xfrm>
            <a:off x="8465248" y="141525"/>
            <a:ext cx="167357"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6A324D0-CA8D-440F-B4F2-F8E01D9BC3DB}"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E16">
        <xdr:nvSpPr>
          <xdr:cNvPr id="51295" name="正方形/長方形 51294">
            <a:extLst>
              <a:ext uri="{FF2B5EF4-FFF2-40B4-BE49-F238E27FC236}">
                <a16:creationId xmlns:a16="http://schemas.microsoft.com/office/drawing/2014/main" xmlns="" id="{00000000-0008-0000-0400-00005FC80000}"/>
              </a:ext>
            </a:extLst>
          </xdr:cNvPr>
          <xdr:cNvSpPr/>
        </xdr:nvSpPr>
        <xdr:spPr bwMode="auto">
          <a:xfrm>
            <a:off x="8659381" y="141525"/>
            <a:ext cx="180745"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C0C1F94-A61D-47E4-B0CF-103DEDC5C932}"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G16">
        <xdr:nvSpPr>
          <xdr:cNvPr id="51296" name="正方形/長方形 51295">
            <a:extLst>
              <a:ext uri="{FF2B5EF4-FFF2-40B4-BE49-F238E27FC236}">
                <a16:creationId xmlns:a16="http://schemas.microsoft.com/office/drawing/2014/main" xmlns="" id="{00000000-0008-0000-0400-000060C80000}"/>
              </a:ext>
            </a:extLst>
          </xdr:cNvPr>
          <xdr:cNvSpPr/>
        </xdr:nvSpPr>
        <xdr:spPr bwMode="auto">
          <a:xfrm>
            <a:off x="8866903" y="141525"/>
            <a:ext cx="194134"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43283AA-81E4-43BA-8BD7-5E0F04FC408C}"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I16">
        <xdr:nvSpPr>
          <xdr:cNvPr id="51297" name="正方形/長方形 51296">
            <a:extLst>
              <a:ext uri="{FF2B5EF4-FFF2-40B4-BE49-F238E27FC236}">
                <a16:creationId xmlns:a16="http://schemas.microsoft.com/office/drawing/2014/main" xmlns="" id="{00000000-0008-0000-0400-000061C80000}"/>
              </a:ext>
            </a:extLst>
          </xdr:cNvPr>
          <xdr:cNvSpPr/>
        </xdr:nvSpPr>
        <xdr:spPr bwMode="auto">
          <a:xfrm>
            <a:off x="9087814" y="141525"/>
            <a:ext cx="194134"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8EE0F2D-B887-4732-8D15-917C50D2B96C}"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K16">
        <xdr:nvSpPr>
          <xdr:cNvPr id="51298" name="正方形/長方形 51297">
            <a:extLst>
              <a:ext uri="{FF2B5EF4-FFF2-40B4-BE49-F238E27FC236}">
                <a16:creationId xmlns:a16="http://schemas.microsoft.com/office/drawing/2014/main" xmlns="" id="{00000000-0008-0000-0400-000062C80000}"/>
              </a:ext>
            </a:extLst>
          </xdr:cNvPr>
          <xdr:cNvSpPr/>
        </xdr:nvSpPr>
        <xdr:spPr bwMode="auto">
          <a:xfrm>
            <a:off x="9322113" y="141525"/>
            <a:ext cx="167357"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4E02CB9-3634-4B21-B704-D9EF8697EF45}"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M16">
        <xdr:nvSpPr>
          <xdr:cNvPr id="51299" name="正方形/長方形 51298">
            <a:extLst>
              <a:ext uri="{FF2B5EF4-FFF2-40B4-BE49-F238E27FC236}">
                <a16:creationId xmlns:a16="http://schemas.microsoft.com/office/drawing/2014/main" xmlns="" id="{00000000-0008-0000-0400-000063C80000}"/>
              </a:ext>
            </a:extLst>
          </xdr:cNvPr>
          <xdr:cNvSpPr/>
        </xdr:nvSpPr>
        <xdr:spPr bwMode="auto">
          <a:xfrm>
            <a:off x="9529635" y="141525"/>
            <a:ext cx="167357"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F142FF8-BAF8-4564-AF45-DCE3642AF032}"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O16">
        <xdr:nvSpPr>
          <xdr:cNvPr id="51300" name="正方形/長方形 51299">
            <a:extLst>
              <a:ext uri="{FF2B5EF4-FFF2-40B4-BE49-F238E27FC236}">
                <a16:creationId xmlns:a16="http://schemas.microsoft.com/office/drawing/2014/main" xmlns="" id="{00000000-0008-0000-0400-000064C80000}"/>
              </a:ext>
            </a:extLst>
          </xdr:cNvPr>
          <xdr:cNvSpPr/>
        </xdr:nvSpPr>
        <xdr:spPr bwMode="auto">
          <a:xfrm>
            <a:off x="9737157" y="141525"/>
            <a:ext cx="174051"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640C077-B5A8-44CE-851E-7D50C5DCE375}"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Q16">
        <xdr:nvSpPr>
          <xdr:cNvPr id="51301" name="正方形/長方形 51300">
            <a:extLst>
              <a:ext uri="{FF2B5EF4-FFF2-40B4-BE49-F238E27FC236}">
                <a16:creationId xmlns:a16="http://schemas.microsoft.com/office/drawing/2014/main" xmlns="" id="{00000000-0008-0000-0400-000065C80000}"/>
              </a:ext>
            </a:extLst>
          </xdr:cNvPr>
          <xdr:cNvSpPr/>
        </xdr:nvSpPr>
        <xdr:spPr bwMode="auto">
          <a:xfrm>
            <a:off x="9951374" y="141525"/>
            <a:ext cx="167357"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0D19AE5-A653-4E8E-908F-B17DA6B5E72B}"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BX15">
        <xdr:nvSpPr>
          <xdr:cNvPr id="51302" name="正方形/長方形 51301">
            <a:extLst>
              <a:ext uri="{FF2B5EF4-FFF2-40B4-BE49-F238E27FC236}">
                <a16:creationId xmlns:a16="http://schemas.microsoft.com/office/drawing/2014/main" xmlns="" id="{00000000-0008-0000-0400-000066C80000}"/>
              </a:ext>
            </a:extLst>
          </xdr:cNvPr>
          <xdr:cNvSpPr/>
        </xdr:nvSpPr>
        <xdr:spPr bwMode="auto">
          <a:xfrm>
            <a:off x="8143923" y="118854"/>
            <a:ext cx="261076" cy="283390"/>
          </a:xfrm>
          <a:prstGeom prst="rect">
            <a:avLst/>
          </a:prstGeom>
          <a:noFill/>
          <a:ln w="190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F6B4DAD-61B1-4BBE-996F-3070B7F04C08}" type="TxLink">
              <a:rPr kumimoji="1" lang="ja-JP" altLang="en-US" sz="1000" b="0" i="0" u="none" strike="noStrike" kern="0" cap="none" spc="0" normalizeH="0" baseline="0" noProof="0">
                <a:ln>
                  <a:noFill/>
                </a:ln>
                <a:solidFill>
                  <a:srgbClr val="008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整理
番号</a:t>
            </a:fld>
            <a:endParaRPr kumimoji="1" lang="ja-JP" altLang="en-US" sz="1000" b="0" i="0" u="none" strike="noStrike" kern="0" cap="none" spc="0" normalizeH="0" baseline="0" noProof="0">
              <a:ln>
                <a:noFill/>
              </a:ln>
              <a:solidFill>
                <a:srgbClr val="FF0000"/>
              </a:solidFill>
              <a:effectLst/>
              <a:uLnTx/>
              <a:uFillTx/>
            </a:endParaRPr>
          </a:p>
        </xdr:txBody>
      </xdr:sp>
      <xdr:sp macro="" textlink="">
        <xdr:nvSpPr>
          <xdr:cNvPr id="59858" name="正方形/長方形 2">
            <a:extLst>
              <a:ext uri="{FF2B5EF4-FFF2-40B4-BE49-F238E27FC236}">
                <a16:creationId xmlns:a16="http://schemas.microsoft.com/office/drawing/2014/main" xmlns="" id="{00000000-0008-0000-0400-0000D2E90000}"/>
              </a:ext>
            </a:extLst>
          </xdr:cNvPr>
          <xdr:cNvSpPr>
            <a:spLocks noChangeArrowheads="1"/>
          </xdr:cNvSpPr>
        </xdr:nvSpPr>
        <xdr:spPr bwMode="auto">
          <a:xfrm>
            <a:off x="8143923" y="107518"/>
            <a:ext cx="2014973" cy="289676"/>
          </a:xfrm>
          <a:prstGeom prst="rect">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9859" name="正方形/長方形 3">
            <a:extLst>
              <a:ext uri="{FF2B5EF4-FFF2-40B4-BE49-F238E27FC236}">
                <a16:creationId xmlns:a16="http://schemas.microsoft.com/office/drawing/2014/main" xmlns="" id="{00000000-0008-0000-0400-0000D3E90000}"/>
              </a:ext>
            </a:extLst>
          </xdr:cNvPr>
          <xdr:cNvSpPr>
            <a:spLocks noChangeArrowheads="1"/>
          </xdr:cNvSpPr>
        </xdr:nvSpPr>
        <xdr:spPr bwMode="auto">
          <a:xfrm>
            <a:off x="9923319" y="155862"/>
            <a:ext cx="36000" cy="216000"/>
          </a:xfrm>
          <a:prstGeom prst="rect">
            <a:avLst/>
          </a:prstGeom>
          <a:solidFill>
            <a:srgbClr val="FF99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59860" name="正方形/長方形 37">
            <a:extLst>
              <a:ext uri="{FF2B5EF4-FFF2-40B4-BE49-F238E27FC236}">
                <a16:creationId xmlns:a16="http://schemas.microsoft.com/office/drawing/2014/main" xmlns="" id="{00000000-0008-0000-0400-0000D4E90000}"/>
              </a:ext>
            </a:extLst>
          </xdr:cNvPr>
          <xdr:cNvSpPr>
            <a:spLocks noChangeArrowheads="1"/>
          </xdr:cNvSpPr>
        </xdr:nvSpPr>
        <xdr:spPr bwMode="auto">
          <a:xfrm>
            <a:off x="9057376" y="147205"/>
            <a:ext cx="36000" cy="216000"/>
          </a:xfrm>
          <a:prstGeom prst="rect">
            <a:avLst/>
          </a:prstGeom>
          <a:solidFill>
            <a:srgbClr val="FF99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44</xdr:col>
      <xdr:colOff>571507</xdr:colOff>
      <xdr:row>41</xdr:row>
      <xdr:rowOff>137584</xdr:rowOff>
    </xdr:from>
    <xdr:to>
      <xdr:col>45</xdr:col>
      <xdr:colOff>7</xdr:colOff>
      <xdr:row>42</xdr:row>
      <xdr:rowOff>148167</xdr:rowOff>
    </xdr:to>
    <xdr:sp macro="" textlink="">
      <xdr:nvSpPr>
        <xdr:cNvPr id="2" name="テキスト ボックス 1">
          <a:extLst>
            <a:ext uri="{FF2B5EF4-FFF2-40B4-BE49-F238E27FC236}">
              <a16:creationId xmlns:a16="http://schemas.microsoft.com/office/drawing/2014/main" xmlns="" id="{00000000-0008-0000-0500-000002000000}"/>
            </a:ext>
          </a:extLst>
        </xdr:cNvPr>
        <xdr:cNvSpPr txBox="1"/>
      </xdr:nvSpPr>
      <xdr:spPr>
        <a:xfrm>
          <a:off x="11461757"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13</xdr:col>
      <xdr:colOff>550339</xdr:colOff>
      <xdr:row>41</xdr:row>
      <xdr:rowOff>137584</xdr:rowOff>
    </xdr:from>
    <xdr:to>
      <xdr:col>14</xdr:col>
      <xdr:colOff>10589</xdr:colOff>
      <xdr:row>42</xdr:row>
      <xdr:rowOff>148167</xdr:rowOff>
    </xdr:to>
    <xdr:sp macro="" textlink="">
      <xdr:nvSpPr>
        <xdr:cNvPr id="9" name="テキスト ボックス 8">
          <a:extLst>
            <a:ext uri="{FF2B5EF4-FFF2-40B4-BE49-F238E27FC236}">
              <a16:creationId xmlns:a16="http://schemas.microsoft.com/office/drawing/2014/main" xmlns="" id="{00000000-0008-0000-0500-000009000000}"/>
            </a:ext>
          </a:extLst>
        </xdr:cNvPr>
        <xdr:cNvSpPr txBox="1"/>
      </xdr:nvSpPr>
      <xdr:spPr>
        <a:xfrm>
          <a:off x="3799422"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16</xdr:col>
      <xdr:colOff>179922</xdr:colOff>
      <xdr:row>41</xdr:row>
      <xdr:rowOff>137584</xdr:rowOff>
    </xdr:from>
    <xdr:to>
      <xdr:col>18</xdr:col>
      <xdr:colOff>49747</xdr:colOff>
      <xdr:row>42</xdr:row>
      <xdr:rowOff>148167</xdr:rowOff>
    </xdr:to>
    <xdr:sp macro="" textlink="">
      <xdr:nvSpPr>
        <xdr:cNvPr id="11" name="テキスト ボックス 10">
          <a:extLst>
            <a:ext uri="{FF2B5EF4-FFF2-40B4-BE49-F238E27FC236}">
              <a16:creationId xmlns:a16="http://schemas.microsoft.com/office/drawing/2014/main" xmlns="" id="{00000000-0008-0000-0500-00000B000000}"/>
            </a:ext>
          </a:extLst>
        </xdr:cNvPr>
        <xdr:cNvSpPr txBox="1"/>
      </xdr:nvSpPr>
      <xdr:spPr>
        <a:xfrm>
          <a:off x="4656672"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21</xdr:col>
      <xdr:colOff>179922</xdr:colOff>
      <xdr:row>41</xdr:row>
      <xdr:rowOff>137584</xdr:rowOff>
    </xdr:from>
    <xdr:to>
      <xdr:col>23</xdr:col>
      <xdr:colOff>10589</xdr:colOff>
      <xdr:row>42</xdr:row>
      <xdr:rowOff>148167</xdr:rowOff>
    </xdr:to>
    <xdr:sp macro="" textlink="">
      <xdr:nvSpPr>
        <xdr:cNvPr id="12" name="テキスト ボックス 11">
          <a:extLst>
            <a:ext uri="{FF2B5EF4-FFF2-40B4-BE49-F238E27FC236}">
              <a16:creationId xmlns:a16="http://schemas.microsoft.com/office/drawing/2014/main" xmlns="" id="{00000000-0008-0000-0500-00000C000000}"/>
            </a:ext>
          </a:extLst>
        </xdr:cNvPr>
        <xdr:cNvSpPr txBox="1"/>
      </xdr:nvSpPr>
      <xdr:spPr>
        <a:xfrm>
          <a:off x="5640922"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36</xdr:col>
      <xdr:colOff>296339</xdr:colOff>
      <xdr:row>41</xdr:row>
      <xdr:rowOff>137584</xdr:rowOff>
    </xdr:from>
    <xdr:to>
      <xdr:col>36</xdr:col>
      <xdr:colOff>486839</xdr:colOff>
      <xdr:row>42</xdr:row>
      <xdr:rowOff>148167</xdr:rowOff>
    </xdr:to>
    <xdr:sp macro="" textlink="">
      <xdr:nvSpPr>
        <xdr:cNvPr id="13" name="テキスト ボックス 12">
          <a:extLst>
            <a:ext uri="{FF2B5EF4-FFF2-40B4-BE49-F238E27FC236}">
              <a16:creationId xmlns:a16="http://schemas.microsoft.com/office/drawing/2014/main" xmlns="" id="{00000000-0008-0000-0500-00000D000000}"/>
            </a:ext>
          </a:extLst>
        </xdr:cNvPr>
        <xdr:cNvSpPr txBox="1"/>
      </xdr:nvSpPr>
      <xdr:spPr>
        <a:xfrm>
          <a:off x="9345089"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41</xdr:col>
      <xdr:colOff>328089</xdr:colOff>
      <xdr:row>41</xdr:row>
      <xdr:rowOff>137584</xdr:rowOff>
    </xdr:from>
    <xdr:to>
      <xdr:col>42</xdr:col>
      <xdr:colOff>6</xdr:colOff>
      <xdr:row>42</xdr:row>
      <xdr:rowOff>148167</xdr:rowOff>
    </xdr:to>
    <xdr:sp macro="" textlink="">
      <xdr:nvSpPr>
        <xdr:cNvPr id="14" name="テキスト ボックス 13">
          <a:extLst>
            <a:ext uri="{FF2B5EF4-FFF2-40B4-BE49-F238E27FC236}">
              <a16:creationId xmlns:a16="http://schemas.microsoft.com/office/drawing/2014/main" xmlns="" id="{00000000-0008-0000-0500-00000E000000}"/>
            </a:ext>
          </a:extLst>
        </xdr:cNvPr>
        <xdr:cNvSpPr txBox="1"/>
      </xdr:nvSpPr>
      <xdr:spPr>
        <a:xfrm>
          <a:off x="10414006"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40</xdr:col>
      <xdr:colOff>52922</xdr:colOff>
      <xdr:row>0</xdr:row>
      <xdr:rowOff>137582</xdr:rowOff>
    </xdr:from>
    <xdr:to>
      <xdr:col>44</xdr:col>
      <xdr:colOff>377339</xdr:colOff>
      <xdr:row>2</xdr:row>
      <xdr:rowOff>11545</xdr:rowOff>
    </xdr:to>
    <xdr:sp macro="" textlink="">
      <xdr:nvSpPr>
        <xdr:cNvPr id="16" name="テキスト ボックス 15">
          <a:extLst>
            <a:ext uri="{FF2B5EF4-FFF2-40B4-BE49-F238E27FC236}">
              <a16:creationId xmlns:a16="http://schemas.microsoft.com/office/drawing/2014/main" xmlns="" id="{00000000-0008-0000-0500-000010000000}"/>
            </a:ext>
          </a:extLst>
        </xdr:cNvPr>
        <xdr:cNvSpPr txBox="1"/>
      </xdr:nvSpPr>
      <xdr:spPr>
        <a:xfrm>
          <a:off x="10202339" y="137582"/>
          <a:ext cx="1224000" cy="233796"/>
        </a:xfrm>
        <a:prstGeom prst="rect">
          <a:avLst/>
        </a:prstGeom>
        <a:noFill/>
        <a:ln w="12700" cmpd="sng">
          <a:solidFill>
            <a:srgbClr val="0066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F  A  3  0  5 </a:t>
          </a:r>
          <a:r>
            <a:rPr kumimoji="0" lang="ja-JP" altLang="en-US"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 </a:t>
          </a:r>
          <a:r>
            <a:rPr kumimoji="0" lang="en-US" altLang="ja-JP"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1</a:t>
          </a:r>
          <a:endParaRPr kumimoji="1" lang="ja-JP" altLang="en-US"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endParaRPr>
        </a:p>
      </xdr:txBody>
    </xdr:sp>
    <xdr:clientData/>
  </xdr:twoCellAnchor>
  <xdr:twoCellAnchor editAs="oneCell">
    <xdr:from>
      <xdr:col>0</xdr:col>
      <xdr:colOff>66675</xdr:colOff>
      <xdr:row>0</xdr:row>
      <xdr:rowOff>142875</xdr:rowOff>
    </xdr:from>
    <xdr:to>
      <xdr:col>1</xdr:col>
      <xdr:colOff>0</xdr:colOff>
      <xdr:row>1</xdr:row>
      <xdr:rowOff>171450</xdr:rowOff>
    </xdr:to>
    <xdr:sp macro="" textlink="">
      <xdr:nvSpPr>
        <xdr:cNvPr id="58892" name="正方形/長方形 2">
          <a:extLst>
            <a:ext uri="{FF2B5EF4-FFF2-40B4-BE49-F238E27FC236}">
              <a16:creationId xmlns:a16="http://schemas.microsoft.com/office/drawing/2014/main" xmlns="" id="{00000000-0008-0000-0500-00000CE60000}"/>
            </a:ext>
          </a:extLst>
        </xdr:cNvPr>
        <xdr:cNvSpPr>
          <a:spLocks noChangeArrowheads="1"/>
        </xdr:cNvSpPr>
      </xdr:nvSpPr>
      <xdr:spPr bwMode="auto">
        <a:xfrm>
          <a:off x="66675" y="142875"/>
          <a:ext cx="180975" cy="17145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44</xdr:col>
      <xdr:colOff>552450</xdr:colOff>
      <xdr:row>0</xdr:row>
      <xdr:rowOff>142875</xdr:rowOff>
    </xdr:from>
    <xdr:to>
      <xdr:col>44</xdr:col>
      <xdr:colOff>742950</xdr:colOff>
      <xdr:row>1</xdr:row>
      <xdr:rowOff>171450</xdr:rowOff>
    </xdr:to>
    <xdr:sp macro="" textlink="">
      <xdr:nvSpPr>
        <xdr:cNvPr id="58893" name="正方形/長方形 8">
          <a:extLst>
            <a:ext uri="{FF2B5EF4-FFF2-40B4-BE49-F238E27FC236}">
              <a16:creationId xmlns:a16="http://schemas.microsoft.com/office/drawing/2014/main" xmlns="" id="{00000000-0008-0000-0500-00000DE60000}"/>
            </a:ext>
          </a:extLst>
        </xdr:cNvPr>
        <xdr:cNvSpPr>
          <a:spLocks noChangeArrowheads="1"/>
        </xdr:cNvSpPr>
      </xdr:nvSpPr>
      <xdr:spPr bwMode="auto">
        <a:xfrm>
          <a:off x="11553825" y="142875"/>
          <a:ext cx="190500" cy="17145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57150</xdr:colOff>
      <xdr:row>43</xdr:row>
      <xdr:rowOff>133350</xdr:rowOff>
    </xdr:from>
    <xdr:to>
      <xdr:col>0</xdr:col>
      <xdr:colOff>238125</xdr:colOff>
      <xdr:row>44</xdr:row>
      <xdr:rowOff>9525</xdr:rowOff>
    </xdr:to>
    <xdr:sp macro="" textlink="">
      <xdr:nvSpPr>
        <xdr:cNvPr id="58894" name="正方形/長方形 10">
          <a:extLst>
            <a:ext uri="{FF2B5EF4-FFF2-40B4-BE49-F238E27FC236}">
              <a16:creationId xmlns:a16="http://schemas.microsoft.com/office/drawing/2014/main" xmlns="" id="{00000000-0008-0000-0500-00000EE60000}"/>
            </a:ext>
          </a:extLst>
        </xdr:cNvPr>
        <xdr:cNvSpPr>
          <a:spLocks noChangeArrowheads="1"/>
        </xdr:cNvSpPr>
      </xdr:nvSpPr>
      <xdr:spPr bwMode="auto">
        <a:xfrm>
          <a:off x="57150" y="7924800"/>
          <a:ext cx="180975" cy="180975"/>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37</xdr:col>
      <xdr:colOff>28575</xdr:colOff>
      <xdr:row>2</xdr:row>
      <xdr:rowOff>66675</xdr:rowOff>
    </xdr:from>
    <xdr:to>
      <xdr:col>44</xdr:col>
      <xdr:colOff>752475</xdr:colOff>
      <xdr:row>3</xdr:row>
      <xdr:rowOff>228600</xdr:rowOff>
    </xdr:to>
    <xdr:grpSp>
      <xdr:nvGrpSpPr>
        <xdr:cNvPr id="58895" name="グループ化 4">
          <a:extLst>
            <a:ext uri="{FF2B5EF4-FFF2-40B4-BE49-F238E27FC236}">
              <a16:creationId xmlns:a16="http://schemas.microsoft.com/office/drawing/2014/main" xmlns="" id="{00000000-0008-0000-0500-00000FE60000}"/>
            </a:ext>
          </a:extLst>
        </xdr:cNvPr>
        <xdr:cNvGrpSpPr>
          <a:grpSpLocks/>
        </xdr:cNvGrpSpPr>
      </xdr:nvGrpSpPr>
      <xdr:grpSpPr bwMode="auto">
        <a:xfrm>
          <a:off x="9754658" y="426508"/>
          <a:ext cx="2046817" cy="310092"/>
          <a:chOff x="8143923" y="107518"/>
          <a:chExt cx="2014973" cy="294726"/>
        </a:xfrm>
      </xdr:grpSpPr>
      <xdr:sp macro="" textlink="OCR①!CB16">
        <xdr:nvSpPr>
          <xdr:cNvPr id="18" name="正方形/長方形 17">
            <a:extLst>
              <a:ext uri="{FF2B5EF4-FFF2-40B4-BE49-F238E27FC236}">
                <a16:creationId xmlns:a16="http://schemas.microsoft.com/office/drawing/2014/main" xmlns="" id="{00000000-0008-0000-0500-000012000000}"/>
              </a:ext>
            </a:extLst>
          </xdr:cNvPr>
          <xdr:cNvSpPr/>
        </xdr:nvSpPr>
        <xdr:spPr bwMode="auto">
          <a:xfrm>
            <a:off x="8465562" y="144359"/>
            <a:ext cx="17027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2E20F76-1087-49EB-9FB8-E9D600DD04E4}"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400" b="0" i="0" u="none" strike="noStrike" kern="0" cap="none" spc="0" normalizeH="0" baseline="0" noProof="0">
              <a:ln>
                <a:noFill/>
              </a:ln>
              <a:solidFill>
                <a:srgbClr val="FF0000"/>
              </a:solidFill>
              <a:effectLst/>
              <a:uLnTx/>
              <a:uFillTx/>
            </a:endParaRPr>
          </a:p>
        </xdr:txBody>
      </xdr:sp>
      <xdr:sp macro="" textlink="OCR①!CE16">
        <xdr:nvSpPr>
          <xdr:cNvPr id="20" name="正方形/長方形 19">
            <a:extLst>
              <a:ext uri="{FF2B5EF4-FFF2-40B4-BE49-F238E27FC236}">
                <a16:creationId xmlns:a16="http://schemas.microsoft.com/office/drawing/2014/main" xmlns="" id="{00000000-0008-0000-0500-000014000000}"/>
              </a:ext>
            </a:extLst>
          </xdr:cNvPr>
          <xdr:cNvSpPr/>
        </xdr:nvSpPr>
        <xdr:spPr bwMode="auto">
          <a:xfrm>
            <a:off x="8664221" y="144359"/>
            <a:ext cx="17973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72D615C-B3E7-429B-84A0-0C2C1E1E9345}"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400" b="0" i="0" u="none" strike="noStrike" kern="0" cap="none" spc="0" normalizeH="0" baseline="0" noProof="0">
              <a:ln>
                <a:noFill/>
              </a:ln>
              <a:solidFill>
                <a:srgbClr val="FF0000"/>
              </a:solidFill>
              <a:effectLst/>
              <a:uLnTx/>
              <a:uFillTx/>
            </a:endParaRPr>
          </a:p>
        </xdr:txBody>
      </xdr:sp>
      <xdr:sp macro="" textlink="OCR①!CG16">
        <xdr:nvSpPr>
          <xdr:cNvPr id="22" name="正方形/長方形 21">
            <a:extLst>
              <a:ext uri="{FF2B5EF4-FFF2-40B4-BE49-F238E27FC236}">
                <a16:creationId xmlns:a16="http://schemas.microsoft.com/office/drawing/2014/main" xmlns="" id="{00000000-0008-0000-0500-000016000000}"/>
              </a:ext>
            </a:extLst>
          </xdr:cNvPr>
          <xdr:cNvSpPr/>
        </xdr:nvSpPr>
        <xdr:spPr bwMode="auto">
          <a:xfrm>
            <a:off x="8872340" y="144359"/>
            <a:ext cx="18919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0A6E899-053E-4E15-A99D-E3E1ED52DB2F}"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400" b="0" i="0" u="none" strike="noStrike" kern="0" cap="none" spc="0" normalizeH="0" baseline="0" noProof="0">
              <a:ln>
                <a:noFill/>
              </a:ln>
              <a:solidFill>
                <a:srgbClr val="FF0000"/>
              </a:solidFill>
              <a:effectLst/>
              <a:uLnTx/>
              <a:uFillTx/>
            </a:endParaRPr>
          </a:p>
        </xdr:txBody>
      </xdr:sp>
      <xdr:sp macro="" textlink="OCR①!CI16">
        <xdr:nvSpPr>
          <xdr:cNvPr id="24" name="正方形/長方形 23">
            <a:extLst>
              <a:ext uri="{FF2B5EF4-FFF2-40B4-BE49-F238E27FC236}">
                <a16:creationId xmlns:a16="http://schemas.microsoft.com/office/drawing/2014/main" xmlns="" id="{00000000-0008-0000-0500-000018000000}"/>
              </a:ext>
            </a:extLst>
          </xdr:cNvPr>
          <xdr:cNvSpPr/>
        </xdr:nvSpPr>
        <xdr:spPr bwMode="auto">
          <a:xfrm>
            <a:off x="9089920" y="144359"/>
            <a:ext cx="18919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81B6430-D6F5-496B-AF66-988B73A29849}"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400" b="0" i="0" u="none" strike="noStrike" kern="0" cap="none" spc="0" normalizeH="0" baseline="0" noProof="0">
              <a:ln>
                <a:noFill/>
              </a:ln>
              <a:solidFill>
                <a:srgbClr val="FF0000"/>
              </a:solidFill>
              <a:effectLst/>
              <a:uLnTx/>
              <a:uFillTx/>
            </a:endParaRPr>
          </a:p>
        </xdr:txBody>
      </xdr:sp>
      <xdr:sp macro="" textlink="OCR①!CK16">
        <xdr:nvSpPr>
          <xdr:cNvPr id="26" name="正方形/長方形 25">
            <a:extLst>
              <a:ext uri="{FF2B5EF4-FFF2-40B4-BE49-F238E27FC236}">
                <a16:creationId xmlns:a16="http://schemas.microsoft.com/office/drawing/2014/main" xmlns="" id="{00000000-0008-0000-0500-00001A000000}"/>
              </a:ext>
            </a:extLst>
          </xdr:cNvPr>
          <xdr:cNvSpPr/>
        </xdr:nvSpPr>
        <xdr:spPr bwMode="auto">
          <a:xfrm>
            <a:off x="9316959" y="144359"/>
            <a:ext cx="17027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CBB6761-5FCA-4D7B-8789-2850793D8509}"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400" b="0" i="0" u="none" strike="noStrike" kern="0" cap="none" spc="0" normalizeH="0" baseline="0" noProof="0">
              <a:ln>
                <a:noFill/>
              </a:ln>
              <a:solidFill>
                <a:srgbClr val="FF0000"/>
              </a:solidFill>
              <a:effectLst/>
              <a:uLnTx/>
              <a:uFillTx/>
            </a:endParaRPr>
          </a:p>
        </xdr:txBody>
      </xdr:sp>
      <xdr:sp macro="" textlink="OCR①!CM16">
        <xdr:nvSpPr>
          <xdr:cNvPr id="27" name="正方形/長方形 26">
            <a:extLst>
              <a:ext uri="{FF2B5EF4-FFF2-40B4-BE49-F238E27FC236}">
                <a16:creationId xmlns:a16="http://schemas.microsoft.com/office/drawing/2014/main" xmlns="" id="{00000000-0008-0000-0500-00001B000000}"/>
              </a:ext>
            </a:extLst>
          </xdr:cNvPr>
          <xdr:cNvSpPr/>
        </xdr:nvSpPr>
        <xdr:spPr bwMode="auto">
          <a:xfrm>
            <a:off x="9525078" y="144359"/>
            <a:ext cx="17027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81C49A1-9B3F-4288-8C1B-CB148292DB2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400" b="0" i="0" u="none" strike="noStrike" kern="0" cap="none" spc="0" normalizeH="0" baseline="0" noProof="0">
              <a:ln>
                <a:noFill/>
              </a:ln>
              <a:solidFill>
                <a:srgbClr val="FF0000"/>
              </a:solidFill>
              <a:effectLst/>
              <a:uLnTx/>
              <a:uFillTx/>
            </a:endParaRPr>
          </a:p>
        </xdr:txBody>
      </xdr:sp>
      <xdr:sp macro="" textlink="OCR①!CO16">
        <xdr:nvSpPr>
          <xdr:cNvPr id="29" name="正方形/長方形 28">
            <a:extLst>
              <a:ext uri="{FF2B5EF4-FFF2-40B4-BE49-F238E27FC236}">
                <a16:creationId xmlns:a16="http://schemas.microsoft.com/office/drawing/2014/main" xmlns="" id="{00000000-0008-0000-0500-00001D000000}"/>
              </a:ext>
            </a:extLst>
          </xdr:cNvPr>
          <xdr:cNvSpPr/>
        </xdr:nvSpPr>
        <xdr:spPr bwMode="auto">
          <a:xfrm>
            <a:off x="9733197" y="144359"/>
            <a:ext cx="17973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7A01F25-8D22-47ED-9163-0B005FAFAFC7}"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400" b="0" i="0" u="none" strike="noStrike" kern="0" cap="none" spc="0" normalizeH="0" baseline="0" noProof="0">
              <a:ln>
                <a:noFill/>
              </a:ln>
              <a:solidFill>
                <a:srgbClr val="FF0000"/>
              </a:solidFill>
              <a:effectLst/>
              <a:uLnTx/>
              <a:uFillTx/>
            </a:endParaRPr>
          </a:p>
        </xdr:txBody>
      </xdr:sp>
      <xdr:sp macro="" textlink="OCR①!CQ16">
        <xdr:nvSpPr>
          <xdr:cNvPr id="31" name="正方形/長方形 30">
            <a:extLst>
              <a:ext uri="{FF2B5EF4-FFF2-40B4-BE49-F238E27FC236}">
                <a16:creationId xmlns:a16="http://schemas.microsoft.com/office/drawing/2014/main" xmlns="" id="{00000000-0008-0000-0500-00001F000000}"/>
              </a:ext>
            </a:extLst>
          </xdr:cNvPr>
          <xdr:cNvSpPr/>
        </xdr:nvSpPr>
        <xdr:spPr bwMode="auto">
          <a:xfrm>
            <a:off x="9950777" y="144359"/>
            <a:ext cx="17027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7669C97F-7969-4745-8BB6-A7F229448082}"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400" b="0" i="0" u="none" strike="noStrike" kern="0" cap="none" spc="0" normalizeH="0" baseline="0" noProof="0">
              <a:ln>
                <a:noFill/>
              </a:ln>
              <a:solidFill>
                <a:srgbClr val="FF0000"/>
              </a:solidFill>
              <a:effectLst/>
              <a:uLnTx/>
              <a:uFillTx/>
            </a:endParaRPr>
          </a:p>
        </xdr:txBody>
      </xdr:sp>
      <xdr:sp macro="" textlink="OCR①!BX15">
        <xdr:nvSpPr>
          <xdr:cNvPr id="34" name="正方形/長方形 33">
            <a:extLst>
              <a:ext uri="{FF2B5EF4-FFF2-40B4-BE49-F238E27FC236}">
                <a16:creationId xmlns:a16="http://schemas.microsoft.com/office/drawing/2014/main" xmlns="" id="{00000000-0008-0000-0500-000022000000}"/>
              </a:ext>
            </a:extLst>
          </xdr:cNvPr>
          <xdr:cNvSpPr/>
        </xdr:nvSpPr>
        <xdr:spPr bwMode="auto">
          <a:xfrm>
            <a:off x="8143923" y="116728"/>
            <a:ext cx="264879" cy="285516"/>
          </a:xfrm>
          <a:prstGeom prst="rect">
            <a:avLst/>
          </a:prstGeom>
          <a:noFill/>
          <a:ln w="190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A574F66-81B7-4435-934F-90AAC01409A0}" type="TxLink">
              <a:rPr kumimoji="1" lang="ja-JP" altLang="en-US" sz="700" b="0" i="0" u="none" strike="noStrike" kern="0" cap="none" spc="0" normalizeH="0" baseline="0" noProof="0">
                <a:ln>
                  <a:noFill/>
                </a:ln>
                <a:solidFill>
                  <a:srgbClr val="008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整理
番号</a:t>
            </a:fld>
            <a:endParaRPr kumimoji="1" lang="ja-JP" altLang="en-US" sz="700" b="0" i="0" u="none" strike="noStrike" kern="0" cap="none" spc="0" normalizeH="0" baseline="0" noProof="0">
              <a:ln>
                <a:noFill/>
              </a:ln>
              <a:solidFill>
                <a:srgbClr val="FF0000"/>
              </a:solidFill>
              <a:effectLst/>
              <a:uLnTx/>
              <a:uFillTx/>
            </a:endParaRPr>
          </a:p>
        </xdr:txBody>
      </xdr:sp>
      <xdr:sp macro="" textlink="">
        <xdr:nvSpPr>
          <xdr:cNvPr id="58905" name="正方形/長方形 2">
            <a:extLst>
              <a:ext uri="{FF2B5EF4-FFF2-40B4-BE49-F238E27FC236}">
                <a16:creationId xmlns:a16="http://schemas.microsoft.com/office/drawing/2014/main" xmlns="" id="{00000000-0008-0000-0500-000019E60000}"/>
              </a:ext>
            </a:extLst>
          </xdr:cNvPr>
          <xdr:cNvSpPr>
            <a:spLocks noChangeArrowheads="1"/>
          </xdr:cNvSpPr>
        </xdr:nvSpPr>
        <xdr:spPr bwMode="auto">
          <a:xfrm>
            <a:off x="8143923" y="107518"/>
            <a:ext cx="2014973" cy="289676"/>
          </a:xfrm>
          <a:prstGeom prst="rect">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8906" name="正方形/長方形 3">
            <a:extLst>
              <a:ext uri="{FF2B5EF4-FFF2-40B4-BE49-F238E27FC236}">
                <a16:creationId xmlns:a16="http://schemas.microsoft.com/office/drawing/2014/main" xmlns="" id="{00000000-0008-0000-0500-00001AE60000}"/>
              </a:ext>
            </a:extLst>
          </xdr:cNvPr>
          <xdr:cNvSpPr>
            <a:spLocks noChangeArrowheads="1"/>
          </xdr:cNvSpPr>
        </xdr:nvSpPr>
        <xdr:spPr bwMode="auto">
          <a:xfrm>
            <a:off x="9923319" y="155862"/>
            <a:ext cx="36000" cy="21600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58907" name="正方形/長方形 37">
            <a:extLst>
              <a:ext uri="{FF2B5EF4-FFF2-40B4-BE49-F238E27FC236}">
                <a16:creationId xmlns:a16="http://schemas.microsoft.com/office/drawing/2014/main" xmlns="" id="{00000000-0008-0000-0500-00001BE60000}"/>
              </a:ext>
            </a:extLst>
          </xdr:cNvPr>
          <xdr:cNvSpPr>
            <a:spLocks noChangeArrowheads="1"/>
          </xdr:cNvSpPr>
        </xdr:nvSpPr>
        <xdr:spPr bwMode="auto">
          <a:xfrm>
            <a:off x="9057376" y="147205"/>
            <a:ext cx="36000" cy="21600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3</xdr:row>
      <xdr:rowOff>0</xdr:rowOff>
    </xdr:from>
    <xdr:to>
      <xdr:col>31</xdr:col>
      <xdr:colOff>9525</xdr:colOff>
      <xdr:row>30</xdr:row>
      <xdr:rowOff>266700</xdr:rowOff>
    </xdr:to>
    <xdr:sp macro="" textlink="">
      <xdr:nvSpPr>
        <xdr:cNvPr id="57928" name="角丸四角形 2">
          <a:extLst>
            <a:ext uri="{FF2B5EF4-FFF2-40B4-BE49-F238E27FC236}">
              <a16:creationId xmlns:a16="http://schemas.microsoft.com/office/drawing/2014/main" xmlns="" id="{00000000-0008-0000-0600-000048E20000}"/>
            </a:ext>
          </a:extLst>
        </xdr:cNvPr>
        <xdr:cNvSpPr>
          <a:spLocks noChangeArrowheads="1"/>
        </xdr:cNvSpPr>
      </xdr:nvSpPr>
      <xdr:spPr bwMode="auto">
        <a:xfrm>
          <a:off x="600075" y="771525"/>
          <a:ext cx="7496175" cy="7210425"/>
        </a:xfrm>
        <a:prstGeom prst="roundRect">
          <a:avLst>
            <a:gd name="adj" fmla="val 1162"/>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31</xdr:col>
      <xdr:colOff>85725</xdr:colOff>
      <xdr:row>3</xdr:row>
      <xdr:rowOff>0</xdr:rowOff>
    </xdr:from>
    <xdr:to>
      <xdr:col>38</xdr:col>
      <xdr:colOff>0</xdr:colOff>
      <xdr:row>30</xdr:row>
      <xdr:rowOff>266700</xdr:rowOff>
    </xdr:to>
    <xdr:sp macro="" textlink="">
      <xdr:nvSpPr>
        <xdr:cNvPr id="57929" name="角丸四角形 2">
          <a:extLst>
            <a:ext uri="{FF2B5EF4-FFF2-40B4-BE49-F238E27FC236}">
              <a16:creationId xmlns:a16="http://schemas.microsoft.com/office/drawing/2014/main" xmlns="" id="{00000000-0008-0000-0600-000049E20000}"/>
            </a:ext>
          </a:extLst>
        </xdr:cNvPr>
        <xdr:cNvSpPr>
          <a:spLocks noChangeArrowheads="1"/>
        </xdr:cNvSpPr>
      </xdr:nvSpPr>
      <xdr:spPr bwMode="auto">
        <a:xfrm>
          <a:off x="8172450" y="771525"/>
          <a:ext cx="2867025" cy="7210425"/>
        </a:xfrm>
        <a:prstGeom prst="roundRect">
          <a:avLst>
            <a:gd name="adj" fmla="val 2431"/>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370416</xdr:colOff>
      <xdr:row>5</xdr:row>
      <xdr:rowOff>0</xdr:rowOff>
    </xdr:from>
    <xdr:to>
      <xdr:col>11</xdr:col>
      <xdr:colOff>10583</xdr:colOff>
      <xdr:row>5</xdr:row>
      <xdr:rowOff>169333</xdr:rowOff>
    </xdr:to>
    <xdr:sp macro="" textlink="">
      <xdr:nvSpPr>
        <xdr:cNvPr id="2" name="テキスト ボックス 1">
          <a:extLst>
            <a:ext uri="{FF2B5EF4-FFF2-40B4-BE49-F238E27FC236}">
              <a16:creationId xmlns:a16="http://schemas.microsoft.com/office/drawing/2014/main" xmlns="" id="{00000000-0008-0000-0600-000002000000}"/>
            </a:ext>
          </a:extLst>
        </xdr:cNvPr>
        <xdr:cNvSpPr txBox="1"/>
      </xdr:nvSpPr>
      <xdr:spPr>
        <a:xfrm>
          <a:off x="2963333" y="1026583"/>
          <a:ext cx="148167" cy="169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ゴシック" pitchFamily="50" charset="-128"/>
              <a:ea typeface="ＭＳ Ｐゴシック" pitchFamily="50" charset="-128"/>
            </a:rPr>
            <a:t>円</a:t>
          </a:r>
        </a:p>
      </xdr:txBody>
    </xdr:sp>
    <xdr:clientData/>
  </xdr:twoCellAnchor>
  <xdr:twoCellAnchor editAs="oneCell">
    <xdr:from>
      <xdr:col>14</xdr:col>
      <xdr:colOff>370422</xdr:colOff>
      <xdr:row>5</xdr:row>
      <xdr:rowOff>0</xdr:rowOff>
    </xdr:from>
    <xdr:to>
      <xdr:col>16</xdr:col>
      <xdr:colOff>5</xdr:colOff>
      <xdr:row>5</xdr:row>
      <xdr:rowOff>169333</xdr:rowOff>
    </xdr:to>
    <xdr:sp macro="" textlink="">
      <xdr:nvSpPr>
        <xdr:cNvPr id="6" name="テキスト ボックス 5">
          <a:extLst>
            <a:ext uri="{FF2B5EF4-FFF2-40B4-BE49-F238E27FC236}">
              <a16:creationId xmlns:a16="http://schemas.microsoft.com/office/drawing/2014/main" xmlns="" id="{00000000-0008-0000-0600-000006000000}"/>
            </a:ext>
          </a:extLst>
        </xdr:cNvPr>
        <xdr:cNvSpPr txBox="1"/>
      </xdr:nvSpPr>
      <xdr:spPr>
        <a:xfrm>
          <a:off x="4222755" y="1026583"/>
          <a:ext cx="148167" cy="169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ゴシック" pitchFamily="50" charset="-128"/>
              <a:ea typeface="ＭＳ Ｐゴシック" pitchFamily="50" charset="-128"/>
            </a:rPr>
            <a:t>円</a:t>
          </a:r>
        </a:p>
      </xdr:txBody>
    </xdr:sp>
    <xdr:clientData/>
  </xdr:twoCellAnchor>
  <xdr:twoCellAnchor editAs="oneCell">
    <xdr:from>
      <xdr:col>22</xdr:col>
      <xdr:colOff>359838</xdr:colOff>
      <xdr:row>5</xdr:row>
      <xdr:rowOff>0</xdr:rowOff>
    </xdr:from>
    <xdr:to>
      <xdr:col>24</xdr:col>
      <xdr:colOff>5</xdr:colOff>
      <xdr:row>5</xdr:row>
      <xdr:rowOff>169333</xdr:rowOff>
    </xdr:to>
    <xdr:sp macro="" textlink="">
      <xdr:nvSpPr>
        <xdr:cNvPr id="8" name="テキスト ボックス 7">
          <a:extLst>
            <a:ext uri="{FF2B5EF4-FFF2-40B4-BE49-F238E27FC236}">
              <a16:creationId xmlns:a16="http://schemas.microsoft.com/office/drawing/2014/main" xmlns="" id="{00000000-0008-0000-0600-000008000000}"/>
            </a:ext>
          </a:extLst>
        </xdr:cNvPr>
        <xdr:cNvSpPr txBox="1"/>
      </xdr:nvSpPr>
      <xdr:spPr>
        <a:xfrm>
          <a:off x="6815671" y="1026583"/>
          <a:ext cx="148167" cy="169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ゴシック" pitchFamily="50" charset="-128"/>
              <a:ea typeface="ＭＳ Ｐゴシック" pitchFamily="50" charset="-128"/>
            </a:rPr>
            <a:t>円</a:t>
          </a:r>
        </a:p>
      </xdr:txBody>
    </xdr:sp>
    <xdr:clientData/>
  </xdr:twoCellAnchor>
  <xdr:twoCellAnchor editAs="oneCell">
    <xdr:from>
      <xdr:col>29</xdr:col>
      <xdr:colOff>191524</xdr:colOff>
      <xdr:row>5</xdr:row>
      <xdr:rowOff>0</xdr:rowOff>
    </xdr:from>
    <xdr:to>
      <xdr:col>31</xdr:col>
      <xdr:colOff>3141</xdr:colOff>
      <xdr:row>5</xdr:row>
      <xdr:rowOff>169333</xdr:rowOff>
    </xdr:to>
    <xdr:sp macro="" textlink="">
      <xdr:nvSpPr>
        <xdr:cNvPr id="10" name="テキスト ボックス 9">
          <a:extLst>
            <a:ext uri="{FF2B5EF4-FFF2-40B4-BE49-F238E27FC236}">
              <a16:creationId xmlns:a16="http://schemas.microsoft.com/office/drawing/2014/main" xmlns="" id="{00000000-0008-0000-0600-00000A000000}"/>
            </a:ext>
          </a:extLst>
        </xdr:cNvPr>
        <xdr:cNvSpPr txBox="1"/>
      </xdr:nvSpPr>
      <xdr:spPr>
        <a:xfrm>
          <a:off x="8044357" y="1026583"/>
          <a:ext cx="157692" cy="16933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006600"/>
              </a:solidFill>
              <a:effectLst/>
              <a:uLnTx/>
              <a:uFillTx/>
              <a:latin typeface="ＭＳ Ｐゴシック" pitchFamily="50" charset="-128"/>
              <a:ea typeface="ＭＳ Ｐゴシック" pitchFamily="50" charset="-128"/>
              <a:cs typeface="+mn-cs"/>
            </a:rPr>
            <a:t>円</a:t>
          </a:r>
        </a:p>
      </xdr:txBody>
    </xdr:sp>
    <xdr:clientData/>
  </xdr:twoCellAnchor>
  <xdr:twoCellAnchor editAs="oneCell">
    <xdr:from>
      <xdr:col>37</xdr:col>
      <xdr:colOff>889007</xdr:colOff>
      <xdr:row>4</xdr:row>
      <xdr:rowOff>0</xdr:rowOff>
    </xdr:from>
    <xdr:to>
      <xdr:col>37</xdr:col>
      <xdr:colOff>1037174</xdr:colOff>
      <xdr:row>4</xdr:row>
      <xdr:rowOff>169333</xdr:rowOff>
    </xdr:to>
    <xdr:sp macro="" textlink="">
      <xdr:nvSpPr>
        <xdr:cNvPr id="12" name="テキスト ボックス 11">
          <a:extLst>
            <a:ext uri="{FF2B5EF4-FFF2-40B4-BE49-F238E27FC236}">
              <a16:creationId xmlns:a16="http://schemas.microsoft.com/office/drawing/2014/main" xmlns="" id="{00000000-0008-0000-0600-00000C000000}"/>
            </a:ext>
          </a:extLst>
        </xdr:cNvPr>
        <xdr:cNvSpPr txBox="1"/>
      </xdr:nvSpPr>
      <xdr:spPr>
        <a:xfrm>
          <a:off x="10636257" y="762000"/>
          <a:ext cx="148167" cy="169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ゴシック" pitchFamily="50" charset="-128"/>
              <a:ea typeface="ＭＳ Ｐゴシック" pitchFamily="50" charset="-128"/>
            </a:rPr>
            <a:t>円</a:t>
          </a:r>
        </a:p>
      </xdr:txBody>
    </xdr:sp>
    <xdr:clientData/>
  </xdr:twoCellAnchor>
  <xdr:twoCellAnchor editAs="oneCell">
    <xdr:from>
      <xdr:col>0</xdr:col>
      <xdr:colOff>47625</xdr:colOff>
      <xdr:row>0</xdr:row>
      <xdr:rowOff>66675</xdr:rowOff>
    </xdr:from>
    <xdr:to>
      <xdr:col>1</xdr:col>
      <xdr:colOff>19050</xdr:colOff>
      <xdr:row>0</xdr:row>
      <xdr:rowOff>247650</xdr:rowOff>
    </xdr:to>
    <xdr:sp macro="" textlink="">
      <xdr:nvSpPr>
        <xdr:cNvPr id="57935" name="正方形/長方形 2">
          <a:extLst>
            <a:ext uri="{FF2B5EF4-FFF2-40B4-BE49-F238E27FC236}">
              <a16:creationId xmlns:a16="http://schemas.microsoft.com/office/drawing/2014/main" xmlns="" id="{00000000-0008-0000-0600-00004FE20000}"/>
            </a:ext>
          </a:extLst>
        </xdr:cNvPr>
        <xdr:cNvSpPr>
          <a:spLocks noChangeArrowheads="1"/>
        </xdr:cNvSpPr>
      </xdr:nvSpPr>
      <xdr:spPr bwMode="auto">
        <a:xfrm>
          <a:off x="47625" y="66675"/>
          <a:ext cx="180975" cy="180975"/>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39</xdr:col>
      <xdr:colOff>180975</xdr:colOff>
      <xdr:row>0</xdr:row>
      <xdr:rowOff>57150</xdr:rowOff>
    </xdr:from>
    <xdr:to>
      <xdr:col>40</xdr:col>
      <xdr:colOff>123825</xdr:colOff>
      <xdr:row>0</xdr:row>
      <xdr:rowOff>247650</xdr:rowOff>
    </xdr:to>
    <xdr:sp macro="" textlink="">
      <xdr:nvSpPr>
        <xdr:cNvPr id="57936" name="正方形/長方形 8">
          <a:extLst>
            <a:ext uri="{FF2B5EF4-FFF2-40B4-BE49-F238E27FC236}">
              <a16:creationId xmlns:a16="http://schemas.microsoft.com/office/drawing/2014/main" xmlns="" id="{00000000-0008-0000-0600-000050E20000}"/>
            </a:ext>
          </a:extLst>
        </xdr:cNvPr>
        <xdr:cNvSpPr>
          <a:spLocks noChangeArrowheads="1"/>
        </xdr:cNvSpPr>
      </xdr:nvSpPr>
      <xdr:spPr bwMode="auto">
        <a:xfrm>
          <a:off x="11287125" y="57150"/>
          <a:ext cx="180975" cy="19050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66675</xdr:colOff>
      <xdr:row>31</xdr:row>
      <xdr:rowOff>76200</xdr:rowOff>
    </xdr:from>
    <xdr:to>
      <xdr:col>1</xdr:col>
      <xdr:colOff>47625</xdr:colOff>
      <xdr:row>32</xdr:row>
      <xdr:rowOff>95250</xdr:rowOff>
    </xdr:to>
    <xdr:sp macro="" textlink="">
      <xdr:nvSpPr>
        <xdr:cNvPr id="57937" name="正方形/長方形 10">
          <a:extLst>
            <a:ext uri="{FF2B5EF4-FFF2-40B4-BE49-F238E27FC236}">
              <a16:creationId xmlns:a16="http://schemas.microsoft.com/office/drawing/2014/main" xmlns="" id="{00000000-0008-0000-0600-000051E20000}"/>
            </a:ext>
          </a:extLst>
        </xdr:cNvPr>
        <xdr:cNvSpPr>
          <a:spLocks noChangeArrowheads="1"/>
        </xdr:cNvSpPr>
      </xdr:nvSpPr>
      <xdr:spPr bwMode="auto">
        <a:xfrm>
          <a:off x="66675" y="8067675"/>
          <a:ext cx="190500" cy="17145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37</xdr:col>
      <xdr:colOff>158750</xdr:colOff>
      <xdr:row>0</xdr:row>
      <xdr:rowOff>114300</xdr:rowOff>
    </xdr:from>
    <xdr:to>
      <xdr:col>39</xdr:col>
      <xdr:colOff>29633</xdr:colOff>
      <xdr:row>1</xdr:row>
      <xdr:rowOff>1</xdr:rowOff>
    </xdr:to>
    <xdr:sp macro="" textlink="">
      <xdr:nvSpPr>
        <xdr:cNvPr id="24" name="テキスト ボックス 23">
          <a:extLst>
            <a:ext uri="{FF2B5EF4-FFF2-40B4-BE49-F238E27FC236}">
              <a16:creationId xmlns:a16="http://schemas.microsoft.com/office/drawing/2014/main" xmlns="" id="{00000000-0008-0000-0600-000018000000}"/>
            </a:ext>
          </a:extLst>
        </xdr:cNvPr>
        <xdr:cNvSpPr txBox="1"/>
      </xdr:nvSpPr>
      <xdr:spPr>
        <a:xfrm>
          <a:off x="9988550" y="114300"/>
          <a:ext cx="1147233" cy="257176"/>
        </a:xfrm>
        <a:prstGeom prst="rect">
          <a:avLst/>
        </a:prstGeom>
        <a:noFill/>
        <a:ln w="12700" cmpd="sng">
          <a:solidFill>
            <a:srgbClr val="0066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F  A  3  0  7 </a:t>
          </a:r>
          <a:r>
            <a:rPr kumimoji="0" lang="ja-JP" altLang="en-US"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 </a:t>
          </a:r>
          <a:r>
            <a:rPr kumimoji="0" lang="en-US" altLang="ja-JP"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6</a:t>
          </a:r>
          <a:endParaRPr kumimoji="1" lang="ja-JP" altLang="en-US"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endParaRPr>
        </a:p>
      </xdr:txBody>
    </xdr:sp>
    <xdr:clientData/>
  </xdr:twoCellAnchor>
  <xdr:twoCellAnchor editAs="oneCell">
    <xdr:from>
      <xdr:col>28</xdr:col>
      <xdr:colOff>28575</xdr:colOff>
      <xdr:row>0</xdr:row>
      <xdr:rowOff>95250</xdr:rowOff>
    </xdr:from>
    <xdr:to>
      <xdr:col>36</xdr:col>
      <xdr:colOff>0</xdr:colOff>
      <xdr:row>1</xdr:row>
      <xdr:rowOff>9525</xdr:rowOff>
    </xdr:to>
    <xdr:grpSp>
      <xdr:nvGrpSpPr>
        <xdr:cNvPr id="57939" name="グループ化 26">
          <a:extLst>
            <a:ext uri="{FF2B5EF4-FFF2-40B4-BE49-F238E27FC236}">
              <a16:creationId xmlns:a16="http://schemas.microsoft.com/office/drawing/2014/main" xmlns="" id="{00000000-0008-0000-0600-000053E20000}"/>
            </a:ext>
          </a:extLst>
        </xdr:cNvPr>
        <xdr:cNvGrpSpPr>
          <a:grpSpLocks/>
        </xdr:cNvGrpSpPr>
      </xdr:nvGrpSpPr>
      <xdr:grpSpPr bwMode="auto">
        <a:xfrm>
          <a:off x="7600950" y="95250"/>
          <a:ext cx="2038350" cy="285750"/>
          <a:chOff x="8143922" y="103043"/>
          <a:chExt cx="2023688" cy="294151"/>
        </a:xfrm>
      </xdr:grpSpPr>
      <xdr:sp macro="" textlink="OCR①!CB16">
        <xdr:nvSpPr>
          <xdr:cNvPr id="28" name="正方形/長方形 27">
            <a:extLst>
              <a:ext uri="{FF2B5EF4-FFF2-40B4-BE49-F238E27FC236}">
                <a16:creationId xmlns:a16="http://schemas.microsoft.com/office/drawing/2014/main" xmlns="" id="{00000000-0008-0000-0600-00001C000000}"/>
              </a:ext>
            </a:extLst>
          </xdr:cNvPr>
          <xdr:cNvSpPr/>
        </xdr:nvSpPr>
        <xdr:spPr bwMode="auto">
          <a:xfrm>
            <a:off x="8465443" y="152068"/>
            <a:ext cx="170217"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796F731-0326-4977-8ABE-FB39B60E620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400" b="0" i="0" u="none" strike="noStrike" kern="0" cap="none" spc="0" normalizeH="0" baseline="0" noProof="0">
              <a:ln>
                <a:noFill/>
              </a:ln>
              <a:solidFill>
                <a:srgbClr val="FF0000"/>
              </a:solidFill>
              <a:effectLst/>
              <a:uLnTx/>
              <a:uFillTx/>
            </a:endParaRPr>
          </a:p>
        </xdr:txBody>
      </xdr:sp>
      <xdr:sp macro="" textlink="OCR①!CE16">
        <xdr:nvSpPr>
          <xdr:cNvPr id="29" name="正方形/長方形 28">
            <a:extLst>
              <a:ext uri="{FF2B5EF4-FFF2-40B4-BE49-F238E27FC236}">
                <a16:creationId xmlns:a16="http://schemas.microsoft.com/office/drawing/2014/main" xmlns="" id="{00000000-0008-0000-0600-00001D000000}"/>
              </a:ext>
            </a:extLst>
          </xdr:cNvPr>
          <xdr:cNvSpPr/>
        </xdr:nvSpPr>
        <xdr:spPr bwMode="auto">
          <a:xfrm>
            <a:off x="8664029"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D70BC3A-C209-4657-AFC7-1EE9B9382923}"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400" b="0" i="0" u="none" strike="noStrike" kern="0" cap="none" spc="0" normalizeH="0" baseline="0" noProof="0">
              <a:ln>
                <a:noFill/>
              </a:ln>
              <a:solidFill>
                <a:srgbClr val="FF0000"/>
              </a:solidFill>
              <a:effectLst/>
              <a:uLnTx/>
              <a:uFillTx/>
            </a:endParaRPr>
          </a:p>
        </xdr:txBody>
      </xdr:sp>
      <xdr:sp macro="" textlink="OCR①!CG16">
        <xdr:nvSpPr>
          <xdr:cNvPr id="30" name="正方形/長方形 29">
            <a:extLst>
              <a:ext uri="{FF2B5EF4-FFF2-40B4-BE49-F238E27FC236}">
                <a16:creationId xmlns:a16="http://schemas.microsoft.com/office/drawing/2014/main" xmlns="" id="{00000000-0008-0000-0600-00001E000000}"/>
              </a:ext>
            </a:extLst>
          </xdr:cNvPr>
          <xdr:cNvSpPr/>
        </xdr:nvSpPr>
        <xdr:spPr bwMode="auto">
          <a:xfrm>
            <a:off x="8881528"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DA90B79-77CA-43E9-AFAC-1BEF61219C55}"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400" b="0" i="0" u="none" strike="noStrike" kern="0" cap="none" spc="0" normalizeH="0" baseline="0" noProof="0">
              <a:ln>
                <a:noFill/>
              </a:ln>
              <a:solidFill>
                <a:srgbClr val="FF0000"/>
              </a:solidFill>
              <a:effectLst/>
              <a:uLnTx/>
              <a:uFillTx/>
            </a:endParaRPr>
          </a:p>
        </xdr:txBody>
      </xdr:sp>
      <xdr:sp macro="" textlink="OCR①!CI16">
        <xdr:nvSpPr>
          <xdr:cNvPr id="31" name="正方形/長方形 30">
            <a:extLst>
              <a:ext uri="{FF2B5EF4-FFF2-40B4-BE49-F238E27FC236}">
                <a16:creationId xmlns:a16="http://schemas.microsoft.com/office/drawing/2014/main" xmlns="" id="{00000000-0008-0000-0600-00001F000000}"/>
              </a:ext>
            </a:extLst>
          </xdr:cNvPr>
          <xdr:cNvSpPr/>
        </xdr:nvSpPr>
        <xdr:spPr bwMode="auto">
          <a:xfrm>
            <a:off x="9099027"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6E34380-7946-4116-A647-C7F57BB3A09F}"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400" b="0" i="0" u="none" strike="noStrike" kern="0" cap="none" spc="0" normalizeH="0" baseline="0" noProof="0">
              <a:ln>
                <a:noFill/>
              </a:ln>
              <a:solidFill>
                <a:srgbClr val="FF0000"/>
              </a:solidFill>
              <a:effectLst/>
              <a:uLnTx/>
              <a:uFillTx/>
            </a:endParaRPr>
          </a:p>
        </xdr:txBody>
      </xdr:sp>
      <xdr:sp macro="" textlink="OCR①!CK16">
        <xdr:nvSpPr>
          <xdr:cNvPr id="32" name="正方形/長方形 31">
            <a:extLst>
              <a:ext uri="{FF2B5EF4-FFF2-40B4-BE49-F238E27FC236}">
                <a16:creationId xmlns:a16="http://schemas.microsoft.com/office/drawing/2014/main" xmlns="" id="{00000000-0008-0000-0600-000020000000}"/>
              </a:ext>
            </a:extLst>
          </xdr:cNvPr>
          <xdr:cNvSpPr/>
        </xdr:nvSpPr>
        <xdr:spPr bwMode="auto">
          <a:xfrm>
            <a:off x="9307070"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DEB5583-3FD2-4114-B4C7-9EE234FF3644}"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400" b="0" i="0" u="none" strike="noStrike" kern="0" cap="none" spc="0" normalizeH="0" baseline="0" noProof="0">
              <a:ln>
                <a:noFill/>
              </a:ln>
              <a:solidFill>
                <a:srgbClr val="FF0000"/>
              </a:solidFill>
              <a:effectLst/>
              <a:uLnTx/>
              <a:uFillTx/>
            </a:endParaRPr>
          </a:p>
        </xdr:txBody>
      </xdr:sp>
      <xdr:sp macro="" textlink="OCR①!CM16">
        <xdr:nvSpPr>
          <xdr:cNvPr id="33" name="正方形/長方形 32">
            <a:extLst>
              <a:ext uri="{FF2B5EF4-FFF2-40B4-BE49-F238E27FC236}">
                <a16:creationId xmlns:a16="http://schemas.microsoft.com/office/drawing/2014/main" xmlns="" id="{00000000-0008-0000-0600-000021000000}"/>
              </a:ext>
            </a:extLst>
          </xdr:cNvPr>
          <xdr:cNvSpPr/>
        </xdr:nvSpPr>
        <xdr:spPr bwMode="auto">
          <a:xfrm>
            <a:off x="9524569" y="152068"/>
            <a:ext cx="170217"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D99715E-D51E-454C-A31E-F657609C9C64}"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400" b="0" i="0" u="none" strike="noStrike" kern="0" cap="none" spc="0" normalizeH="0" baseline="0" noProof="0">
              <a:ln>
                <a:noFill/>
              </a:ln>
              <a:solidFill>
                <a:srgbClr val="FF0000"/>
              </a:solidFill>
              <a:effectLst/>
              <a:uLnTx/>
              <a:uFillTx/>
            </a:endParaRPr>
          </a:p>
        </xdr:txBody>
      </xdr:sp>
      <xdr:sp macro="" textlink="OCR①!CO16">
        <xdr:nvSpPr>
          <xdr:cNvPr id="34" name="正方形/長方形 33">
            <a:extLst>
              <a:ext uri="{FF2B5EF4-FFF2-40B4-BE49-F238E27FC236}">
                <a16:creationId xmlns:a16="http://schemas.microsoft.com/office/drawing/2014/main" xmlns="" id="{00000000-0008-0000-0600-000022000000}"/>
              </a:ext>
            </a:extLst>
          </xdr:cNvPr>
          <xdr:cNvSpPr/>
        </xdr:nvSpPr>
        <xdr:spPr bwMode="auto">
          <a:xfrm>
            <a:off x="9732612"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E4BBDEC-3266-425D-8C7D-82295BA7BEFD}"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400" b="0" i="0" u="none" strike="noStrike" kern="0" cap="none" spc="0" normalizeH="0" baseline="0" noProof="0">
              <a:ln>
                <a:noFill/>
              </a:ln>
              <a:solidFill>
                <a:srgbClr val="FF0000"/>
              </a:solidFill>
              <a:effectLst/>
              <a:uLnTx/>
              <a:uFillTx/>
            </a:endParaRPr>
          </a:p>
        </xdr:txBody>
      </xdr:sp>
      <xdr:sp macro="" textlink="OCR①!CQ16">
        <xdr:nvSpPr>
          <xdr:cNvPr id="35" name="正方形/長方形 34">
            <a:extLst>
              <a:ext uri="{FF2B5EF4-FFF2-40B4-BE49-F238E27FC236}">
                <a16:creationId xmlns:a16="http://schemas.microsoft.com/office/drawing/2014/main" xmlns="" id="{00000000-0008-0000-0600-000023000000}"/>
              </a:ext>
            </a:extLst>
          </xdr:cNvPr>
          <xdr:cNvSpPr/>
        </xdr:nvSpPr>
        <xdr:spPr bwMode="auto">
          <a:xfrm>
            <a:off x="9950111"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31DF985-986C-4225-8B36-DB08C01B058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400" b="0" i="0" u="none" strike="noStrike" kern="0" cap="none" spc="0" normalizeH="0" baseline="0" noProof="0">
              <a:ln>
                <a:noFill/>
              </a:ln>
              <a:solidFill>
                <a:srgbClr val="FF0000"/>
              </a:solidFill>
              <a:effectLst/>
              <a:uLnTx/>
              <a:uFillTx/>
            </a:endParaRPr>
          </a:p>
        </xdr:txBody>
      </xdr:sp>
      <xdr:sp macro="" textlink="OCR①!BX15">
        <xdr:nvSpPr>
          <xdr:cNvPr id="36" name="正方形/長方形 35">
            <a:extLst>
              <a:ext uri="{FF2B5EF4-FFF2-40B4-BE49-F238E27FC236}">
                <a16:creationId xmlns:a16="http://schemas.microsoft.com/office/drawing/2014/main" xmlns="" id="{00000000-0008-0000-0600-000024000000}"/>
              </a:ext>
            </a:extLst>
          </xdr:cNvPr>
          <xdr:cNvSpPr/>
        </xdr:nvSpPr>
        <xdr:spPr bwMode="auto">
          <a:xfrm>
            <a:off x="8143922" y="103043"/>
            <a:ext cx="264782" cy="294151"/>
          </a:xfrm>
          <a:prstGeom prst="rect">
            <a:avLst/>
          </a:prstGeom>
          <a:noFill/>
          <a:ln w="190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379E96C-D93B-47A3-8EC6-569054055DF7}" type="TxLink">
              <a:rPr kumimoji="1" lang="ja-JP" altLang="en-US" sz="700" b="0" i="0" u="none" strike="noStrike" kern="0" cap="none" spc="0" normalizeH="0" baseline="0" noProof="0">
                <a:ln>
                  <a:noFill/>
                </a:ln>
                <a:solidFill>
                  <a:srgbClr val="008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整理
番号</a:t>
            </a:fld>
            <a:endParaRPr kumimoji="1" lang="ja-JP" altLang="en-US" sz="700" b="0" i="0" u="none" strike="noStrike" kern="0" cap="none" spc="0" normalizeH="0" baseline="0" noProof="0">
              <a:ln>
                <a:noFill/>
              </a:ln>
              <a:solidFill>
                <a:srgbClr val="FF0000"/>
              </a:solidFill>
              <a:effectLst/>
              <a:uLnTx/>
              <a:uFillTx/>
            </a:endParaRPr>
          </a:p>
        </xdr:txBody>
      </xdr:sp>
      <xdr:sp macro="" textlink="">
        <xdr:nvSpPr>
          <xdr:cNvPr id="57949" name="正方形/長方形 36">
            <a:extLst>
              <a:ext uri="{FF2B5EF4-FFF2-40B4-BE49-F238E27FC236}">
                <a16:creationId xmlns:a16="http://schemas.microsoft.com/office/drawing/2014/main" xmlns="" id="{00000000-0008-0000-0600-00005DE20000}"/>
              </a:ext>
            </a:extLst>
          </xdr:cNvPr>
          <xdr:cNvSpPr>
            <a:spLocks noChangeArrowheads="1"/>
          </xdr:cNvSpPr>
        </xdr:nvSpPr>
        <xdr:spPr bwMode="auto">
          <a:xfrm>
            <a:off x="8143922" y="107518"/>
            <a:ext cx="2023688" cy="289676"/>
          </a:xfrm>
          <a:prstGeom prst="rect">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7950" name="正方形/長方形 37">
            <a:extLst>
              <a:ext uri="{FF2B5EF4-FFF2-40B4-BE49-F238E27FC236}">
                <a16:creationId xmlns:a16="http://schemas.microsoft.com/office/drawing/2014/main" xmlns="" id="{00000000-0008-0000-0600-00005EE20000}"/>
              </a:ext>
            </a:extLst>
          </xdr:cNvPr>
          <xdr:cNvSpPr>
            <a:spLocks noChangeArrowheads="1"/>
          </xdr:cNvSpPr>
        </xdr:nvSpPr>
        <xdr:spPr bwMode="auto">
          <a:xfrm>
            <a:off x="9923319" y="155862"/>
            <a:ext cx="21453" cy="21600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57951" name="正方形/長方形 38">
            <a:extLst>
              <a:ext uri="{FF2B5EF4-FFF2-40B4-BE49-F238E27FC236}">
                <a16:creationId xmlns:a16="http://schemas.microsoft.com/office/drawing/2014/main" xmlns="" id="{00000000-0008-0000-0600-00005FE20000}"/>
              </a:ext>
            </a:extLst>
          </xdr:cNvPr>
          <xdr:cNvSpPr>
            <a:spLocks noChangeArrowheads="1"/>
          </xdr:cNvSpPr>
        </xdr:nvSpPr>
        <xdr:spPr bwMode="auto">
          <a:xfrm>
            <a:off x="9066836" y="147205"/>
            <a:ext cx="21453" cy="21600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5&#24180;&#35352;&#24115;&#32076;&#36027;&#24115;50&#12467;&#12540;&#124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①"/>
      <sheetName val="②"/>
      <sheetName val="③"/>
      <sheetName val="④"/>
      <sheetName val="⑤"/>
      <sheetName val="⑥"/>
      <sheetName val="経費集計"/>
      <sheetName val="売上1"/>
      <sheetName val="売上2"/>
      <sheetName val="売上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41"/>
  <sheetViews>
    <sheetView showGridLines="0" zoomScale="90" zoomScaleNormal="90" workbookViewId="0">
      <selection activeCell="X126" sqref="X126"/>
    </sheetView>
  </sheetViews>
  <sheetFormatPr defaultColWidth="0" defaultRowHeight="15.75" x14ac:dyDescent="0.15"/>
  <cols>
    <col min="1" max="1" width="9" style="123" customWidth="1"/>
    <col min="2" max="3" width="4.375" style="123" customWidth="1"/>
    <col min="4" max="4" width="8.75" style="123" customWidth="1"/>
    <col min="5" max="5" width="2.125" style="123" customWidth="1"/>
    <col min="6" max="6" width="6.375" style="123" customWidth="1"/>
    <col min="7" max="7" width="3.625" style="123" customWidth="1"/>
    <col min="8" max="8" width="4.5" style="123" customWidth="1"/>
    <col min="9" max="9" width="4.25" style="123" customWidth="1"/>
    <col min="10" max="10" width="4.375" style="123" customWidth="1"/>
    <col min="11" max="11" width="3.875" style="123" customWidth="1"/>
    <col min="12" max="12" width="5" style="123" customWidth="1"/>
    <col min="13" max="13" width="4.625" style="123" customWidth="1"/>
    <col min="14" max="14" width="5.125" style="123" customWidth="1"/>
    <col min="15" max="15" width="4.5" style="123" customWidth="1"/>
    <col min="16" max="16" width="4.875" style="123" customWidth="1"/>
    <col min="17" max="17" width="4" style="123" customWidth="1"/>
    <col min="18" max="18" width="4.375" style="123" customWidth="1"/>
    <col min="19" max="19" width="4.875" style="123" customWidth="1"/>
    <col min="20" max="20" width="2.5" style="123" customWidth="1"/>
    <col min="21" max="21" width="3.625" style="123" customWidth="1"/>
    <col min="22" max="22" width="9.875" style="123" customWidth="1"/>
    <col min="23" max="24" width="9" style="123" customWidth="1"/>
    <col min="25" max="16384" width="0" style="123" hidden="1"/>
  </cols>
  <sheetData>
    <row r="1" spans="1:27" s="168" customFormat="1" ht="17.25" x14ac:dyDescent="0.2">
      <c r="A1" s="124"/>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row>
    <row r="2" spans="1:27" s="168" customFormat="1" ht="17.25" x14ac:dyDescent="0.2">
      <c r="A2" s="124"/>
      <c r="B2" s="124" t="s">
        <v>574</v>
      </c>
      <c r="C2" s="124"/>
      <c r="D2" s="124"/>
      <c r="E2" s="124"/>
      <c r="F2" s="124"/>
      <c r="G2" s="124"/>
      <c r="H2" s="124"/>
      <c r="I2" s="124"/>
      <c r="J2" s="124"/>
      <c r="K2" s="124"/>
      <c r="L2" s="124"/>
      <c r="M2" s="124"/>
      <c r="N2" s="124"/>
      <c r="O2" s="124"/>
      <c r="P2" s="124"/>
      <c r="Q2" s="124"/>
      <c r="R2" s="124"/>
      <c r="S2" s="124"/>
      <c r="T2" s="124"/>
      <c r="U2" s="124"/>
      <c r="V2" s="124"/>
      <c r="W2" s="124"/>
      <c r="X2" s="124"/>
      <c r="Y2" s="124"/>
      <c r="Z2" s="124"/>
      <c r="AA2" s="124"/>
    </row>
    <row r="3" spans="1:27" s="168" customFormat="1" ht="17.25" x14ac:dyDescent="0.2">
      <c r="A3" s="124"/>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row>
    <row r="4" spans="1:27" s="168" customFormat="1" ht="17.25" x14ac:dyDescent="0.2">
      <c r="A4" s="124"/>
      <c r="B4" s="169"/>
      <c r="C4" s="170" t="s">
        <v>336</v>
      </c>
      <c r="D4" s="169"/>
      <c r="E4" s="169"/>
      <c r="F4" s="169"/>
      <c r="G4" s="169"/>
      <c r="H4" s="169"/>
      <c r="I4" s="169"/>
      <c r="J4" s="169"/>
      <c r="K4" s="169"/>
      <c r="L4" s="169"/>
      <c r="M4" s="170"/>
      <c r="N4" s="169"/>
      <c r="O4" s="169"/>
      <c r="P4" s="169"/>
      <c r="Q4" s="169"/>
      <c r="R4" s="124"/>
      <c r="S4" s="124"/>
      <c r="T4" s="124"/>
      <c r="U4" s="124"/>
      <c r="V4" s="124"/>
      <c r="W4" s="124"/>
      <c r="X4" s="124"/>
      <c r="Y4" s="124"/>
      <c r="Z4" s="124"/>
      <c r="AA4" s="124"/>
    </row>
    <row r="5" spans="1:27" s="168" customFormat="1" ht="17.25" x14ac:dyDescent="0.2">
      <c r="A5" s="124"/>
      <c r="B5" s="169"/>
      <c r="C5" s="169"/>
      <c r="D5" s="169"/>
      <c r="E5" s="169" t="s">
        <v>306</v>
      </c>
      <c r="F5" s="169"/>
      <c r="G5" s="169"/>
      <c r="H5" s="169"/>
      <c r="I5" s="169"/>
      <c r="J5" s="169"/>
      <c r="K5" s="169"/>
      <c r="L5" s="169"/>
      <c r="M5" s="169"/>
      <c r="N5" s="169"/>
      <c r="O5" s="169"/>
      <c r="P5" s="169"/>
      <c r="Q5" s="169"/>
      <c r="R5" s="124"/>
      <c r="S5" s="124"/>
      <c r="T5" s="124"/>
      <c r="U5" s="124"/>
      <c r="V5" s="124"/>
      <c r="W5" s="124"/>
      <c r="X5" s="124"/>
      <c r="Y5" s="124"/>
      <c r="Z5" s="124"/>
      <c r="AA5" s="124"/>
    </row>
    <row r="6" spans="1:27" s="168" customFormat="1" ht="17.25" x14ac:dyDescent="0.2">
      <c r="A6" s="124"/>
      <c r="B6" s="169"/>
      <c r="C6" s="169"/>
      <c r="D6" s="169"/>
      <c r="E6" s="654">
        <v>12345</v>
      </c>
      <c r="F6" s="655"/>
      <c r="G6" s="169"/>
      <c r="H6" s="169"/>
      <c r="I6" s="169"/>
      <c r="J6" s="169"/>
      <c r="K6" s="169"/>
      <c r="L6" s="169"/>
      <c r="M6" s="169"/>
      <c r="N6" s="169"/>
      <c r="O6" s="169"/>
      <c r="P6" s="169"/>
      <c r="Q6" s="169"/>
      <c r="R6" s="124"/>
      <c r="S6" s="124"/>
      <c r="T6" s="124"/>
      <c r="U6" s="124"/>
      <c r="V6" s="124"/>
      <c r="W6" s="124"/>
      <c r="X6" s="124"/>
      <c r="Y6" s="124"/>
      <c r="Z6" s="124"/>
      <c r="AA6" s="124"/>
    </row>
    <row r="7" spans="1:27" s="168" customFormat="1" ht="17.25" x14ac:dyDescent="0.2">
      <c r="A7" s="124"/>
      <c r="B7" s="169"/>
      <c r="C7" s="169"/>
      <c r="D7" s="169"/>
      <c r="E7" s="169" t="s">
        <v>307</v>
      </c>
      <c r="F7" s="169"/>
      <c r="G7" s="169"/>
      <c r="H7" s="169"/>
      <c r="I7" s="169"/>
      <c r="J7" s="169"/>
      <c r="K7" s="169"/>
      <c r="L7" s="169"/>
      <c r="M7" s="169"/>
      <c r="N7" s="169"/>
      <c r="O7" s="169"/>
      <c r="P7" s="169"/>
      <c r="Q7" s="169"/>
      <c r="R7" s="124"/>
      <c r="S7" s="124"/>
      <c r="T7" s="124"/>
      <c r="U7" s="124"/>
      <c r="V7" s="124"/>
      <c r="W7" s="124"/>
      <c r="X7" s="124"/>
      <c r="Y7" s="124"/>
      <c r="Z7" s="124"/>
      <c r="AA7" s="124"/>
    </row>
    <row r="8" spans="1:27" s="168" customFormat="1" ht="17.25" x14ac:dyDescent="0.2">
      <c r="A8" s="124"/>
      <c r="B8" s="169"/>
      <c r="C8" s="169"/>
      <c r="D8" s="169"/>
      <c r="E8" s="656">
        <v>12345</v>
      </c>
      <c r="F8" s="657"/>
      <c r="G8" s="171"/>
      <c r="H8" s="169"/>
      <c r="I8" s="169"/>
      <c r="J8" s="124"/>
      <c r="K8" s="169"/>
      <c r="L8" s="169"/>
      <c r="M8" s="169"/>
      <c r="N8" s="169"/>
      <c r="O8" s="169"/>
      <c r="P8" s="169"/>
      <c r="Q8" s="169"/>
      <c r="R8" s="124"/>
      <c r="S8" s="124"/>
      <c r="T8" s="124"/>
      <c r="U8" s="124"/>
      <c r="V8" s="124"/>
      <c r="W8" s="124"/>
      <c r="X8" s="124"/>
      <c r="Y8" s="124"/>
      <c r="Z8" s="124"/>
      <c r="AA8" s="124"/>
    </row>
    <row r="9" spans="1:27" s="168" customFormat="1" ht="17.25" x14ac:dyDescent="0.2">
      <c r="A9" s="124"/>
      <c r="B9" s="169"/>
      <c r="C9" s="169"/>
      <c r="D9" s="169"/>
      <c r="E9" s="169"/>
      <c r="F9" s="169"/>
      <c r="G9" s="169"/>
      <c r="H9" s="169"/>
      <c r="I9" s="169"/>
      <c r="J9" s="169"/>
      <c r="K9" s="169"/>
      <c r="L9" s="169"/>
      <c r="M9" s="169"/>
      <c r="N9" s="169"/>
      <c r="O9" s="169"/>
      <c r="P9" s="169"/>
      <c r="Q9" s="169"/>
      <c r="R9" s="124"/>
      <c r="S9" s="124"/>
      <c r="T9" s="124"/>
      <c r="U9" s="124"/>
      <c r="V9" s="124"/>
      <c r="W9" s="124"/>
      <c r="X9" s="124"/>
      <c r="Y9" s="124"/>
      <c r="Z9" s="124"/>
      <c r="AA9" s="124"/>
    </row>
    <row r="10" spans="1:27" s="168" customFormat="1" ht="17.25" x14ac:dyDescent="0.2">
      <c r="A10" s="124"/>
      <c r="B10" s="169"/>
      <c r="C10" s="170" t="s">
        <v>335</v>
      </c>
      <c r="D10" s="169"/>
      <c r="E10" s="169"/>
      <c r="F10" s="169"/>
      <c r="G10" s="169"/>
      <c r="H10" s="169"/>
      <c r="I10" s="169"/>
      <c r="J10" s="169"/>
      <c r="K10" s="169"/>
      <c r="L10" s="169"/>
      <c r="M10" s="169"/>
      <c r="N10" s="169"/>
      <c r="O10" s="169"/>
      <c r="P10" s="169"/>
      <c r="Q10" s="169"/>
      <c r="R10" s="124"/>
      <c r="S10" s="124"/>
      <c r="T10" s="124"/>
      <c r="U10" s="124"/>
      <c r="V10" s="124"/>
      <c r="W10" s="124"/>
      <c r="X10" s="124"/>
      <c r="Y10" s="124"/>
      <c r="Z10" s="124"/>
      <c r="AA10" s="124"/>
    </row>
    <row r="11" spans="1:27" s="168" customFormat="1" ht="17.25" x14ac:dyDescent="0.2">
      <c r="A11" s="124"/>
      <c r="B11" s="124"/>
      <c r="C11" s="170" t="s">
        <v>318</v>
      </c>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row>
    <row r="12" spans="1:27" s="168" customFormat="1" ht="17.25" x14ac:dyDescent="0.2">
      <c r="A12" s="124"/>
      <c r="B12" s="124"/>
      <c r="C12" s="169" t="s">
        <v>337</v>
      </c>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row>
    <row r="13" spans="1:27" s="168" customFormat="1" ht="17.25" x14ac:dyDescent="0.2">
      <c r="A13" s="124"/>
      <c r="B13" s="124"/>
      <c r="C13" s="169"/>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row>
    <row r="14" spans="1:27" s="168" customFormat="1" ht="17.25" x14ac:dyDescent="0.2">
      <c r="A14" s="124"/>
      <c r="B14" s="124"/>
      <c r="C14" s="170" t="s">
        <v>401</v>
      </c>
      <c r="D14" s="170"/>
      <c r="E14" s="170"/>
      <c r="F14" s="170"/>
      <c r="G14" s="170"/>
      <c r="H14" s="170"/>
      <c r="I14" s="170"/>
      <c r="J14" s="170"/>
      <c r="K14" s="170"/>
      <c r="L14" s="170"/>
      <c r="M14" s="170"/>
      <c r="N14" s="170"/>
      <c r="O14" s="170"/>
      <c r="P14" s="170"/>
      <c r="Q14" s="170"/>
      <c r="R14" s="170"/>
      <c r="S14" s="124"/>
      <c r="T14" s="124"/>
      <c r="U14" s="124"/>
      <c r="V14" s="124"/>
      <c r="W14" s="124"/>
      <c r="X14" s="124"/>
      <c r="Y14" s="124"/>
      <c r="Z14" s="124"/>
      <c r="AA14" s="124"/>
    </row>
    <row r="15" spans="1:27" s="168" customFormat="1" ht="17.25" x14ac:dyDescent="0.2">
      <c r="A15" s="124"/>
      <c r="B15" s="124"/>
      <c r="C15" s="170"/>
      <c r="D15" s="172" t="s">
        <v>519</v>
      </c>
      <c r="E15" s="170"/>
      <c r="F15" s="170"/>
      <c r="G15" s="170"/>
      <c r="H15" s="170"/>
      <c r="I15" s="170"/>
      <c r="J15" s="170"/>
      <c r="K15" s="170"/>
      <c r="L15" s="170"/>
      <c r="M15" s="170"/>
      <c r="N15" s="170"/>
      <c r="O15" s="170"/>
      <c r="P15" s="170"/>
      <c r="Q15" s="170"/>
      <c r="R15" s="170"/>
      <c r="S15" s="124"/>
      <c r="T15" s="124"/>
      <c r="U15" s="124"/>
      <c r="V15" s="124"/>
      <c r="W15" s="124"/>
      <c r="X15" s="124"/>
      <c r="Y15" s="124"/>
      <c r="Z15" s="124"/>
      <c r="AA15" s="124"/>
    </row>
    <row r="16" spans="1:27" s="168" customFormat="1" ht="17.25" x14ac:dyDescent="0.2">
      <c r="A16" s="124"/>
      <c r="B16" s="124"/>
      <c r="C16" s="170"/>
      <c r="D16" s="170" t="s">
        <v>520</v>
      </c>
      <c r="E16" s="170"/>
      <c r="F16" s="170"/>
      <c r="G16" s="170"/>
      <c r="H16" s="170"/>
      <c r="I16" s="170"/>
      <c r="J16" s="170"/>
      <c r="K16" s="170"/>
      <c r="L16" s="170"/>
      <c r="M16" s="170"/>
      <c r="N16" s="170"/>
      <c r="O16" s="170"/>
      <c r="P16" s="170"/>
      <c r="Q16" s="170"/>
      <c r="R16" s="170"/>
      <c r="S16" s="124"/>
      <c r="T16" s="124"/>
      <c r="U16" s="124"/>
      <c r="V16" s="124"/>
      <c r="W16" s="124"/>
      <c r="X16" s="124"/>
      <c r="Y16" s="124"/>
      <c r="Z16" s="124"/>
      <c r="AA16" s="124"/>
    </row>
    <row r="17" spans="1:27" s="168" customFormat="1" ht="17.25" x14ac:dyDescent="0.2">
      <c r="A17" s="124"/>
      <c r="B17" s="124"/>
      <c r="C17" s="170"/>
      <c r="D17" s="170"/>
      <c r="E17" s="170"/>
      <c r="F17" s="170"/>
      <c r="G17" s="170"/>
      <c r="H17" s="170"/>
      <c r="I17" s="170"/>
      <c r="J17" s="170"/>
      <c r="K17" s="170"/>
      <c r="L17" s="170"/>
      <c r="M17" s="170"/>
      <c r="N17" s="170"/>
      <c r="O17" s="170"/>
      <c r="P17" s="170"/>
      <c r="Q17" s="170"/>
      <c r="R17" s="170"/>
      <c r="S17" s="124"/>
      <c r="T17" s="124"/>
      <c r="U17" s="124"/>
      <c r="V17" s="124"/>
      <c r="W17" s="124"/>
      <c r="X17" s="124"/>
      <c r="Y17" s="124"/>
      <c r="Z17" s="124"/>
      <c r="AA17" s="124"/>
    </row>
    <row r="18" spans="1:27" s="168" customFormat="1" ht="17.25" x14ac:dyDescent="0.2">
      <c r="A18" s="124"/>
      <c r="B18" s="124"/>
      <c r="C18" s="170" t="s">
        <v>308</v>
      </c>
      <c r="D18" s="170"/>
      <c r="E18" s="170"/>
      <c r="F18" s="170"/>
      <c r="G18" s="170"/>
      <c r="H18" s="170"/>
      <c r="I18" s="170"/>
      <c r="J18" s="170"/>
      <c r="K18" s="170"/>
      <c r="L18" s="170"/>
      <c r="M18" s="170"/>
      <c r="N18" s="170"/>
      <c r="O18" s="170"/>
      <c r="P18" s="170"/>
      <c r="Q18" s="170"/>
      <c r="R18" s="170"/>
      <c r="S18" s="124"/>
      <c r="T18" s="124"/>
      <c r="U18" s="124"/>
      <c r="V18" s="124"/>
      <c r="W18" s="124"/>
      <c r="X18" s="124"/>
      <c r="Y18" s="124"/>
      <c r="Z18" s="124"/>
      <c r="AA18" s="124"/>
    </row>
    <row r="19" spans="1:27" s="168" customFormat="1" ht="17.25" x14ac:dyDescent="0.2">
      <c r="A19" s="124"/>
      <c r="B19" s="124"/>
      <c r="C19" s="170" t="s">
        <v>309</v>
      </c>
      <c r="D19" s="170"/>
      <c r="E19" s="170"/>
      <c r="F19" s="170"/>
      <c r="G19" s="170"/>
      <c r="H19" s="170"/>
      <c r="I19" s="170"/>
      <c r="J19" s="170"/>
      <c r="K19" s="170"/>
      <c r="L19" s="170"/>
      <c r="M19" s="170"/>
      <c r="N19" s="170"/>
      <c r="O19" s="170"/>
      <c r="P19" s="170"/>
      <c r="Q19" s="170"/>
      <c r="R19" s="170"/>
      <c r="S19" s="124"/>
      <c r="T19" s="124"/>
      <c r="U19" s="124"/>
      <c r="V19" s="124"/>
      <c r="W19" s="124"/>
      <c r="X19" s="124"/>
      <c r="Y19" s="124"/>
      <c r="Z19" s="124"/>
      <c r="AA19" s="124"/>
    </row>
    <row r="20" spans="1:27" s="168" customFormat="1" ht="17.25" x14ac:dyDescent="0.2">
      <c r="A20" s="124"/>
      <c r="B20" s="124"/>
      <c r="C20" s="170"/>
      <c r="D20" s="170"/>
      <c r="E20" s="170"/>
      <c r="F20" s="170"/>
      <c r="G20" s="170"/>
      <c r="H20" s="170"/>
      <c r="I20" s="170"/>
      <c r="J20" s="170"/>
      <c r="K20" s="170"/>
      <c r="L20" s="170"/>
      <c r="M20" s="170"/>
      <c r="N20" s="170"/>
      <c r="O20" s="170"/>
      <c r="P20" s="170"/>
      <c r="Q20" s="170"/>
      <c r="R20" s="170"/>
      <c r="S20" s="124"/>
      <c r="T20" s="124"/>
      <c r="U20" s="124"/>
      <c r="V20" s="124"/>
      <c r="W20" s="124"/>
      <c r="X20" s="124"/>
      <c r="Y20" s="124"/>
      <c r="Z20" s="124"/>
      <c r="AA20" s="124"/>
    </row>
    <row r="21" spans="1:27" s="168" customFormat="1" ht="17.25" x14ac:dyDescent="0.2">
      <c r="A21" s="124"/>
      <c r="B21" s="124"/>
      <c r="C21" s="170" t="s">
        <v>310</v>
      </c>
      <c r="D21" s="170"/>
      <c r="E21" s="170"/>
      <c r="F21" s="170"/>
      <c r="G21" s="170"/>
      <c r="H21" s="170"/>
      <c r="I21" s="170"/>
      <c r="J21" s="170"/>
      <c r="K21" s="170"/>
      <c r="L21" s="170"/>
      <c r="M21" s="170"/>
      <c r="N21" s="170"/>
      <c r="O21" s="170"/>
      <c r="P21" s="170"/>
      <c r="Q21" s="170"/>
      <c r="R21" s="170"/>
      <c r="S21" s="124"/>
      <c r="T21" s="124"/>
      <c r="U21" s="124"/>
      <c r="V21" s="124"/>
      <c r="W21" s="124"/>
      <c r="X21" s="124"/>
      <c r="Y21" s="124"/>
      <c r="Z21" s="124"/>
      <c r="AA21" s="124"/>
    </row>
    <row r="22" spans="1:27" s="168" customFormat="1" ht="17.25" x14ac:dyDescent="0.2">
      <c r="A22" s="124"/>
      <c r="B22" s="124"/>
      <c r="C22" s="170"/>
      <c r="D22" s="170" t="s">
        <v>311</v>
      </c>
      <c r="E22" s="170"/>
      <c r="F22" s="170"/>
      <c r="G22" s="170"/>
      <c r="H22" s="170"/>
      <c r="I22" s="170"/>
      <c r="J22" s="170"/>
      <c r="K22" s="170"/>
      <c r="L22" s="170"/>
      <c r="M22" s="170"/>
      <c r="N22" s="170"/>
      <c r="O22" s="170"/>
      <c r="P22" s="170"/>
      <c r="Q22" s="170"/>
      <c r="R22" s="170"/>
      <c r="S22" s="124"/>
      <c r="T22" s="124"/>
      <c r="U22" s="124"/>
      <c r="V22" s="124"/>
      <c r="W22" s="124"/>
      <c r="X22" s="124"/>
      <c r="Y22" s="124"/>
      <c r="Z22" s="124"/>
      <c r="AA22" s="124"/>
    </row>
    <row r="23" spans="1:27" s="168" customFormat="1" ht="17.25" x14ac:dyDescent="0.2">
      <c r="A23" s="124"/>
      <c r="B23" s="124"/>
      <c r="C23" s="170"/>
      <c r="D23" s="170" t="s">
        <v>312</v>
      </c>
      <c r="E23" s="170"/>
      <c r="F23" s="170"/>
      <c r="G23" s="170"/>
      <c r="H23" s="170"/>
      <c r="I23" s="170"/>
      <c r="J23" s="170"/>
      <c r="K23" s="170"/>
      <c r="L23" s="170"/>
      <c r="M23" s="170"/>
      <c r="N23" s="170"/>
      <c r="O23" s="170"/>
      <c r="P23" s="170"/>
      <c r="Q23" s="170"/>
      <c r="R23" s="170"/>
      <c r="S23" s="124"/>
      <c r="T23" s="124"/>
      <c r="U23" s="124"/>
      <c r="V23" s="124"/>
      <c r="W23" s="124"/>
      <c r="X23" s="124"/>
      <c r="Y23" s="124"/>
      <c r="Z23" s="124"/>
      <c r="AA23" s="124"/>
    </row>
    <row r="24" spans="1:27" s="168" customFormat="1" ht="17.25" x14ac:dyDescent="0.2">
      <c r="A24" s="124"/>
      <c r="B24" s="124"/>
      <c r="C24" s="170"/>
      <c r="D24" s="170" t="s">
        <v>313</v>
      </c>
      <c r="E24" s="170"/>
      <c r="F24" s="170"/>
      <c r="G24" s="170"/>
      <c r="H24" s="170"/>
      <c r="I24" s="170"/>
      <c r="J24" s="170"/>
      <c r="K24" s="170"/>
      <c r="L24" s="170"/>
      <c r="M24" s="170"/>
      <c r="N24" s="170"/>
      <c r="O24" s="170"/>
      <c r="P24" s="170"/>
      <c r="Q24" s="170"/>
      <c r="R24" s="170"/>
      <c r="S24" s="124"/>
      <c r="T24" s="124"/>
      <c r="U24" s="124"/>
      <c r="V24" s="124"/>
      <c r="W24" s="124"/>
      <c r="X24" s="124"/>
      <c r="Y24" s="124"/>
      <c r="Z24" s="124"/>
      <c r="AA24" s="124"/>
    </row>
    <row r="25" spans="1:27" s="168" customFormat="1" ht="17.25" x14ac:dyDescent="0.2">
      <c r="A25" s="124"/>
      <c r="B25" s="124"/>
      <c r="C25" s="170"/>
      <c r="D25" s="170" t="s">
        <v>314</v>
      </c>
      <c r="E25" s="170"/>
      <c r="F25" s="170"/>
      <c r="G25" s="170"/>
      <c r="H25" s="170"/>
      <c r="I25" s="170"/>
      <c r="J25" s="170"/>
      <c r="K25" s="170"/>
      <c r="L25" s="170"/>
      <c r="M25" s="170"/>
      <c r="N25" s="170"/>
      <c r="O25" s="170"/>
      <c r="P25" s="170"/>
      <c r="Q25" s="170"/>
      <c r="R25" s="170"/>
      <c r="S25" s="124"/>
      <c r="T25" s="124"/>
      <c r="U25" s="124"/>
      <c r="V25" s="124"/>
      <c r="W25" s="124"/>
      <c r="X25" s="124"/>
      <c r="Y25" s="124"/>
      <c r="Z25" s="124"/>
      <c r="AA25" s="124"/>
    </row>
    <row r="26" spans="1:27" s="168" customFormat="1" ht="17.25" x14ac:dyDescent="0.2">
      <c r="A26" s="124"/>
      <c r="B26" s="124"/>
      <c r="C26" s="170"/>
      <c r="D26" s="170" t="s">
        <v>315</v>
      </c>
      <c r="E26" s="170"/>
      <c r="F26" s="170"/>
      <c r="G26" s="170"/>
      <c r="H26" s="170"/>
      <c r="I26" s="170"/>
      <c r="J26" s="170"/>
      <c r="K26" s="170"/>
      <c r="L26" s="170"/>
      <c r="M26" s="170"/>
      <c r="N26" s="170"/>
      <c r="O26" s="170"/>
      <c r="P26" s="170"/>
      <c r="Q26" s="170"/>
      <c r="R26" s="170"/>
      <c r="S26" s="124"/>
      <c r="T26" s="124"/>
      <c r="U26" s="124"/>
      <c r="V26" s="124"/>
      <c r="W26" s="124"/>
      <c r="X26" s="124"/>
      <c r="Y26" s="124"/>
      <c r="Z26" s="124"/>
      <c r="AA26" s="124"/>
    </row>
    <row r="27" spans="1:27" s="168" customFormat="1" ht="17.25" x14ac:dyDescent="0.2">
      <c r="A27" s="124"/>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c r="AA27" s="124"/>
    </row>
    <row r="28" spans="1:27" s="168" customFormat="1" ht="17.25" x14ac:dyDescent="0.2">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row>
    <row r="29" spans="1:27" s="168" customFormat="1" ht="17.25" x14ac:dyDescent="0.2">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row>
    <row r="30" spans="1:27" s="168" customFormat="1" ht="17.25" x14ac:dyDescent="0.2">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c r="AA30" s="124"/>
    </row>
    <row r="31" spans="1:27" s="168" customFormat="1" ht="17.25" x14ac:dyDescent="0.2">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row>
    <row r="32" spans="1:27" s="168" customFormat="1" ht="17.25" x14ac:dyDescent="0.2">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row>
    <row r="33" spans="1:27" s="168" customFormat="1" ht="17.25" x14ac:dyDescent="0.2">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row>
    <row r="34" spans="1:27" s="168" customFormat="1" ht="17.25" x14ac:dyDescent="0.2">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row>
    <row r="35" spans="1:27" s="168" customFormat="1" ht="17.25" x14ac:dyDescent="0.2">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row>
    <row r="36" spans="1:27" s="168" customFormat="1" ht="17.25" x14ac:dyDescent="0.2">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row>
    <row r="37" spans="1:27" s="168" customFormat="1" ht="17.25" x14ac:dyDescent="0.2">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row>
    <row r="38" spans="1:27" s="168" customFormat="1" ht="17.25" x14ac:dyDescent="0.2">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row>
    <row r="39" spans="1:27" s="168" customFormat="1" ht="17.25" x14ac:dyDescent="0.2">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row>
    <row r="40" spans="1:27" s="168" customFormat="1" ht="17.25" x14ac:dyDescent="0.2">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row>
    <row r="41" spans="1:27" s="168" customFormat="1" ht="17.25" x14ac:dyDescent="0.2">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row>
  </sheetData>
  <mergeCells count="2">
    <mergeCell ref="E6:F6"/>
    <mergeCell ref="E8:F8"/>
  </mergeCells>
  <phoneticPr fontId="1"/>
  <pageMargins left="0.19685039370078741" right="0" top="0.74803149606299213" bottom="0" header="0" footer="0"/>
  <pageSetup paperSize="8" scale="120" orientation="portrait" blackAndWhite="1"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A53"/>
  <sheetViews>
    <sheetView showGridLines="0" showZeros="0" tabSelected="1" zoomScale="110" zoomScaleNormal="110" workbookViewId="0">
      <selection activeCell="AR81" sqref="AR81"/>
    </sheetView>
  </sheetViews>
  <sheetFormatPr defaultRowHeight="12" x14ac:dyDescent="0.15"/>
  <cols>
    <col min="1" max="1" width="1.25" style="99" customWidth="1"/>
    <col min="2" max="2" width="3.625" style="99" customWidth="1"/>
    <col min="3" max="3" width="0.875" style="99" customWidth="1"/>
    <col min="4" max="4" width="3.375" style="99" customWidth="1"/>
    <col min="5" max="5" width="2.375" style="99" customWidth="1"/>
    <col min="6" max="6" width="2" style="99" customWidth="1"/>
    <col min="7" max="7" width="3" style="99" customWidth="1"/>
    <col min="8" max="8" width="2.625" style="99" customWidth="1"/>
    <col min="9" max="9" width="3.125" style="99" customWidth="1"/>
    <col min="10" max="10" width="2.25" style="99" customWidth="1"/>
    <col min="11" max="11" width="1.875" style="99" customWidth="1"/>
    <col min="12" max="12" width="1.25" style="99" customWidth="1"/>
    <col min="13" max="13" width="2.875" style="99" customWidth="1"/>
    <col min="14" max="14" width="7.75" style="99" customWidth="1"/>
    <col min="15" max="15" width="8.625" style="99" customWidth="1"/>
    <col min="16" max="16" width="1.75" style="99" customWidth="1"/>
    <col min="17" max="17" width="3" style="99" customWidth="1"/>
    <col min="18" max="18" width="1" style="99" customWidth="1"/>
    <col min="19" max="19" width="8.75" style="99" customWidth="1"/>
    <col min="20" max="20" width="6" style="99" customWidth="1"/>
    <col min="21" max="21" width="1.25" style="99" customWidth="1"/>
    <col min="22" max="22" width="2.875" style="99" customWidth="1"/>
    <col min="23" max="23" width="1.125" style="99" customWidth="1"/>
    <col min="24" max="24" width="2.625" style="99" customWidth="1"/>
    <col min="25" max="25" width="2.125" style="99" customWidth="1"/>
    <col min="26" max="26" width="2.625" style="99" customWidth="1"/>
    <col min="27" max="27" width="1.875" style="99" customWidth="1"/>
    <col min="28" max="28" width="2.875" style="99" customWidth="1"/>
    <col min="29" max="29" width="2.5" style="99" customWidth="1"/>
    <col min="30" max="30" width="2.75" style="99" customWidth="1"/>
    <col min="31" max="31" width="3" style="99" customWidth="1"/>
    <col min="32" max="32" width="2.875" style="99" customWidth="1"/>
    <col min="33" max="33" width="1.75" style="99" customWidth="1"/>
    <col min="34" max="35" width="2.5" style="99" customWidth="1"/>
    <col min="36" max="36" width="1.375" style="99" customWidth="1"/>
    <col min="37" max="37" width="2.75" style="99" customWidth="1"/>
    <col min="38" max="38" width="2.25" style="99" customWidth="1"/>
    <col min="39" max="39" width="2.5" style="99" customWidth="1"/>
    <col min="40" max="40" width="1.375" style="99" customWidth="1"/>
    <col min="41" max="41" width="3.625" style="99" customWidth="1"/>
    <col min="42" max="42" width="16.125" style="99" customWidth="1"/>
    <col min="43" max="43" width="1.375" style="99" customWidth="1"/>
    <col min="44" max="44" width="2" style="99" customWidth="1"/>
    <col min="45" max="71" width="3.625" style="99" customWidth="1"/>
    <col min="72" max="16384" width="9" style="99"/>
  </cols>
  <sheetData>
    <row r="1" spans="1:53" ht="7.5" customHeight="1" x14ac:dyDescent="0.15">
      <c r="A1" s="397"/>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c r="AL1" s="397"/>
      <c r="AM1" s="397"/>
      <c r="AN1" s="397"/>
      <c r="AO1" s="397"/>
      <c r="AP1" s="397"/>
      <c r="AQ1" s="397"/>
      <c r="AR1" s="397"/>
      <c r="AS1" s="397"/>
      <c r="AT1" s="397"/>
      <c r="AU1" s="397"/>
      <c r="AV1" s="397"/>
      <c r="AW1" s="397"/>
      <c r="AX1" s="397"/>
      <c r="AY1" s="397"/>
      <c r="AZ1" s="397"/>
      <c r="BA1" s="397"/>
    </row>
    <row r="2" spans="1:53" ht="29.25" customHeight="1" x14ac:dyDescent="0.15">
      <c r="A2" s="397"/>
      <c r="B2" s="397"/>
      <c r="C2" s="397"/>
      <c r="D2" s="397"/>
      <c r="E2" s="397"/>
      <c r="F2" s="397"/>
      <c r="G2" s="397"/>
      <c r="H2" s="397"/>
      <c r="I2" s="397"/>
      <c r="J2" s="397"/>
      <c r="K2" s="397"/>
      <c r="L2" s="397"/>
      <c r="M2" s="397"/>
      <c r="N2" s="397"/>
      <c r="O2" s="397"/>
      <c r="P2" s="658" t="s">
        <v>468</v>
      </c>
      <c r="Q2" s="658"/>
      <c r="R2" s="658"/>
      <c r="S2" s="467" t="s">
        <v>524</v>
      </c>
      <c r="T2" s="659" t="s">
        <v>10</v>
      </c>
      <c r="U2" s="659"/>
      <c r="V2" s="659"/>
      <c r="W2" s="659"/>
      <c r="X2" s="659"/>
      <c r="Y2" s="659"/>
      <c r="Z2" s="659"/>
      <c r="AA2" s="659"/>
      <c r="AB2" s="659"/>
      <c r="AC2" s="659"/>
      <c r="AD2" s="659"/>
      <c r="AE2" s="659"/>
      <c r="AF2" s="659"/>
      <c r="AG2" s="659"/>
      <c r="AH2" s="659"/>
      <c r="AI2" s="398"/>
      <c r="AJ2" s="680" t="s">
        <v>11</v>
      </c>
      <c r="AK2" s="680"/>
      <c r="AL2" s="680"/>
      <c r="AM2" s="680"/>
      <c r="AN2" s="680"/>
      <c r="AO2" s="397"/>
      <c r="AP2" s="397"/>
      <c r="AQ2" s="397"/>
      <c r="AR2" s="397"/>
      <c r="AS2" s="397"/>
      <c r="AT2" s="397"/>
      <c r="AU2" s="397"/>
      <c r="AV2" s="397"/>
      <c r="AW2" s="397"/>
      <c r="AX2" s="397"/>
      <c r="AY2" s="397"/>
      <c r="AZ2" s="397"/>
      <c r="BA2" s="397"/>
    </row>
    <row r="3" spans="1:53" ht="6.75" customHeight="1" x14ac:dyDescent="0.15">
      <c r="A3" s="397"/>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c r="AF3" s="397"/>
      <c r="AG3" s="397"/>
      <c r="AH3" s="397"/>
      <c r="AI3" s="397"/>
      <c r="AJ3" s="397"/>
      <c r="AK3" s="397"/>
      <c r="AL3" s="397"/>
      <c r="AM3" s="397"/>
      <c r="AN3" s="397"/>
      <c r="AO3" s="397"/>
      <c r="AP3" s="397"/>
      <c r="AQ3" s="397"/>
      <c r="AR3" s="397"/>
      <c r="AS3" s="397"/>
      <c r="AT3" s="397"/>
      <c r="AU3" s="397"/>
      <c r="AV3" s="397"/>
      <c r="AW3" s="397"/>
      <c r="AX3" s="397"/>
      <c r="AY3" s="397"/>
      <c r="AZ3" s="397"/>
      <c r="BA3" s="397"/>
    </row>
    <row r="4" spans="1:53" ht="13.5" customHeight="1" x14ac:dyDescent="0.15">
      <c r="A4" s="397"/>
      <c r="B4" s="397"/>
      <c r="C4" s="397"/>
      <c r="D4" s="397"/>
      <c r="E4" s="397"/>
      <c r="F4" s="397"/>
      <c r="G4" s="397"/>
      <c r="H4" s="397"/>
      <c r="I4" s="397"/>
      <c r="J4" s="397"/>
      <c r="K4" s="397"/>
      <c r="L4" s="397"/>
      <c r="M4" s="397"/>
      <c r="N4" s="397"/>
      <c r="O4" s="785" t="s">
        <v>12</v>
      </c>
      <c r="P4" s="399"/>
      <c r="Q4" s="669" t="s">
        <v>331</v>
      </c>
      <c r="R4" s="669"/>
      <c r="S4" s="669"/>
      <c r="T4" s="669"/>
      <c r="U4" s="669"/>
      <c r="V4" s="669"/>
      <c r="W4" s="669"/>
      <c r="X4" s="669"/>
      <c r="Y4" s="669"/>
      <c r="Z4" s="670"/>
      <c r="AA4" s="715" t="s">
        <v>13</v>
      </c>
      <c r="AB4" s="716"/>
      <c r="AC4" s="717"/>
      <c r="AD4" s="660" t="str">
        <f>PHONETIC(AD5)</f>
        <v>コクゼイ　タロウ</v>
      </c>
      <c r="AE4" s="661"/>
      <c r="AF4" s="661"/>
      <c r="AG4" s="661"/>
      <c r="AH4" s="661"/>
      <c r="AI4" s="533"/>
      <c r="AJ4" s="534"/>
      <c r="AK4" s="718" t="s">
        <v>14</v>
      </c>
      <c r="AL4" s="733" t="s">
        <v>478</v>
      </c>
      <c r="AM4" s="734"/>
      <c r="AN4" s="735"/>
      <c r="AO4" s="695"/>
      <c r="AP4" s="669"/>
      <c r="AQ4" s="696"/>
      <c r="AR4" s="400"/>
      <c r="AS4" s="397"/>
      <c r="AT4" s="397"/>
      <c r="AU4" s="397"/>
      <c r="AV4" s="397"/>
      <c r="AW4" s="397"/>
      <c r="AX4" s="397"/>
      <c r="AY4" s="397"/>
      <c r="AZ4" s="397"/>
      <c r="BA4" s="397"/>
    </row>
    <row r="5" spans="1:53" ht="18" customHeight="1" x14ac:dyDescent="0.15">
      <c r="A5" s="397"/>
      <c r="B5" s="397"/>
      <c r="C5" s="397"/>
      <c r="D5" s="397"/>
      <c r="E5" s="397"/>
      <c r="F5" s="397"/>
      <c r="G5" s="397"/>
      <c r="H5" s="397"/>
      <c r="I5" s="397"/>
      <c r="J5" s="397"/>
      <c r="K5" s="397"/>
      <c r="L5" s="397"/>
      <c r="M5" s="397"/>
      <c r="N5" s="397"/>
      <c r="O5" s="786"/>
      <c r="P5" s="401"/>
      <c r="Q5" s="663"/>
      <c r="R5" s="663"/>
      <c r="S5" s="663"/>
      <c r="T5" s="663"/>
      <c r="U5" s="663"/>
      <c r="V5" s="663"/>
      <c r="W5" s="663"/>
      <c r="X5" s="663"/>
      <c r="Y5" s="663"/>
      <c r="Z5" s="671"/>
      <c r="AA5" s="710" t="s">
        <v>15</v>
      </c>
      <c r="AB5" s="679"/>
      <c r="AC5" s="711"/>
      <c r="AD5" s="662" t="s">
        <v>302</v>
      </c>
      <c r="AE5" s="663"/>
      <c r="AF5" s="663"/>
      <c r="AG5" s="663"/>
      <c r="AH5" s="663"/>
      <c r="AI5" s="535"/>
      <c r="AJ5" s="536"/>
      <c r="AK5" s="719"/>
      <c r="AL5" s="736"/>
      <c r="AM5" s="737"/>
      <c r="AN5" s="738"/>
      <c r="AO5" s="662"/>
      <c r="AP5" s="663"/>
      <c r="AQ5" s="697"/>
      <c r="AR5" s="400"/>
      <c r="AS5" s="397"/>
      <c r="AT5" s="397"/>
      <c r="AU5" s="397"/>
      <c r="AV5" s="397"/>
      <c r="AW5" s="397"/>
      <c r="AX5" s="397"/>
      <c r="AY5" s="397"/>
      <c r="AZ5" s="397"/>
      <c r="BA5" s="397"/>
    </row>
    <row r="6" spans="1:53" ht="15" customHeight="1" x14ac:dyDescent="0.15">
      <c r="A6" s="397"/>
      <c r="B6" s="397"/>
      <c r="C6" s="397"/>
      <c r="D6" s="397"/>
      <c r="E6" s="397"/>
      <c r="F6" s="397"/>
      <c r="G6" s="397"/>
      <c r="H6" s="397"/>
      <c r="I6" s="397"/>
      <c r="J6" s="397"/>
      <c r="K6" s="397"/>
      <c r="L6" s="397"/>
      <c r="M6" s="397"/>
      <c r="N6" s="397"/>
      <c r="O6" s="402" t="s">
        <v>16</v>
      </c>
      <c r="P6" s="403"/>
      <c r="Q6" s="699" t="s">
        <v>17</v>
      </c>
      <c r="R6" s="699"/>
      <c r="S6" s="699"/>
      <c r="T6" s="699"/>
      <c r="U6" s="699"/>
      <c r="V6" s="699"/>
      <c r="W6" s="699"/>
      <c r="X6" s="699"/>
      <c r="Y6" s="699"/>
      <c r="Z6" s="801"/>
      <c r="AA6" s="704" t="s">
        <v>18</v>
      </c>
      <c r="AB6" s="705"/>
      <c r="AC6" s="706"/>
      <c r="AD6" s="672" t="s">
        <v>0</v>
      </c>
      <c r="AE6" s="672"/>
      <c r="AF6" s="739" t="s">
        <v>304</v>
      </c>
      <c r="AG6" s="739"/>
      <c r="AH6" s="739"/>
      <c r="AI6" s="739"/>
      <c r="AJ6" s="740"/>
      <c r="AK6" s="719"/>
      <c r="AL6" s="673" t="s">
        <v>19</v>
      </c>
      <c r="AM6" s="685"/>
      <c r="AN6" s="686"/>
      <c r="AO6" s="698"/>
      <c r="AP6" s="699"/>
      <c r="AQ6" s="700"/>
      <c r="AR6" s="400"/>
      <c r="AS6" s="397"/>
      <c r="AT6" s="397"/>
      <c r="AU6" s="397"/>
      <c r="AV6" s="397"/>
      <c r="AW6" s="397"/>
      <c r="AX6" s="397"/>
      <c r="AY6" s="397"/>
      <c r="AZ6" s="397"/>
      <c r="BA6" s="397"/>
    </row>
    <row r="7" spans="1:53" ht="14.25" customHeight="1" x14ac:dyDescent="0.15">
      <c r="A7" s="397"/>
      <c r="B7" s="397"/>
      <c r="C7" s="397"/>
      <c r="D7" s="397"/>
      <c r="E7" s="397"/>
      <c r="F7" s="397"/>
      <c r="G7" s="397"/>
      <c r="H7" s="397"/>
      <c r="I7" s="397"/>
      <c r="J7" s="397"/>
      <c r="K7" s="397"/>
      <c r="L7" s="397"/>
      <c r="M7" s="397"/>
      <c r="N7" s="397"/>
      <c r="O7" s="404" t="s">
        <v>402</v>
      </c>
      <c r="P7" s="405"/>
      <c r="Q7" s="663"/>
      <c r="R7" s="663"/>
      <c r="S7" s="663"/>
      <c r="T7" s="663"/>
      <c r="U7" s="663"/>
      <c r="V7" s="663"/>
      <c r="W7" s="663"/>
      <c r="X7" s="663"/>
      <c r="Y7" s="663"/>
      <c r="Z7" s="671"/>
      <c r="AA7" s="712" t="s">
        <v>20</v>
      </c>
      <c r="AB7" s="713"/>
      <c r="AC7" s="714"/>
      <c r="AD7" s="800" t="s">
        <v>21</v>
      </c>
      <c r="AE7" s="800"/>
      <c r="AF7" s="676" t="s">
        <v>303</v>
      </c>
      <c r="AG7" s="676"/>
      <c r="AH7" s="676"/>
      <c r="AI7" s="676"/>
      <c r="AJ7" s="677"/>
      <c r="AK7" s="719"/>
      <c r="AL7" s="674"/>
      <c r="AM7" s="687"/>
      <c r="AN7" s="688"/>
      <c r="AO7" s="662"/>
      <c r="AP7" s="663"/>
      <c r="AQ7" s="697"/>
      <c r="AR7" s="400"/>
      <c r="AS7" s="397"/>
      <c r="AT7" s="397"/>
      <c r="AU7" s="397"/>
      <c r="AV7" s="397"/>
      <c r="AW7" s="397"/>
      <c r="AX7" s="397"/>
      <c r="AY7" s="397"/>
      <c r="AZ7" s="397"/>
      <c r="BA7" s="397"/>
    </row>
    <row r="8" spans="1:53" ht="15" customHeight="1" x14ac:dyDescent="0.15">
      <c r="A8" s="397"/>
      <c r="B8" s="397"/>
      <c r="C8" s="397"/>
      <c r="D8" s="397"/>
      <c r="E8" s="397"/>
      <c r="F8" s="397"/>
      <c r="G8" s="397"/>
      <c r="H8" s="397"/>
      <c r="I8" s="397"/>
      <c r="J8" s="397"/>
      <c r="K8" s="397"/>
      <c r="L8" s="397"/>
      <c r="M8" s="397"/>
      <c r="N8" s="397"/>
      <c r="O8" s="786" t="s">
        <v>1</v>
      </c>
      <c r="P8" s="401"/>
      <c r="Q8" s="802" t="s">
        <v>333</v>
      </c>
      <c r="R8" s="802"/>
      <c r="S8" s="803"/>
      <c r="T8" s="806" t="s">
        <v>2</v>
      </c>
      <c r="U8" s="739" t="s">
        <v>332</v>
      </c>
      <c r="V8" s="739"/>
      <c r="W8" s="739"/>
      <c r="X8" s="739"/>
      <c r="Y8" s="739"/>
      <c r="Z8" s="740"/>
      <c r="AA8" s="692" t="s">
        <v>22</v>
      </c>
      <c r="AB8" s="693"/>
      <c r="AC8" s="694"/>
      <c r="AD8" s="727" t="s">
        <v>322</v>
      </c>
      <c r="AE8" s="728"/>
      <c r="AF8" s="728"/>
      <c r="AG8" s="728"/>
      <c r="AH8" s="728"/>
      <c r="AI8" s="728"/>
      <c r="AJ8" s="729"/>
      <c r="AK8" s="719"/>
      <c r="AL8" s="692" t="s">
        <v>23</v>
      </c>
      <c r="AM8" s="693"/>
      <c r="AN8" s="694"/>
      <c r="AO8" s="698"/>
      <c r="AP8" s="699"/>
      <c r="AQ8" s="700"/>
      <c r="AR8" s="400"/>
      <c r="AS8" s="397"/>
      <c r="AT8" s="397"/>
      <c r="AU8" s="397"/>
      <c r="AV8" s="397"/>
      <c r="AW8" s="397"/>
      <c r="AX8" s="397"/>
      <c r="AY8" s="397"/>
      <c r="AZ8" s="397"/>
      <c r="BA8" s="397"/>
    </row>
    <row r="9" spans="1:53" ht="12.75" customHeight="1" x14ac:dyDescent="0.15">
      <c r="A9" s="397"/>
      <c r="B9" s="397"/>
      <c r="C9" s="397"/>
      <c r="D9" s="397"/>
      <c r="E9" s="397"/>
      <c r="F9" s="397"/>
      <c r="G9" s="397"/>
      <c r="H9" s="397"/>
      <c r="I9" s="397"/>
      <c r="J9" s="397"/>
      <c r="K9" s="397"/>
      <c r="L9" s="397"/>
      <c r="M9" s="397"/>
      <c r="N9" s="397"/>
      <c r="O9" s="787"/>
      <c r="P9" s="406"/>
      <c r="Q9" s="804"/>
      <c r="R9" s="804"/>
      <c r="S9" s="805"/>
      <c r="T9" s="807"/>
      <c r="U9" s="798"/>
      <c r="V9" s="798"/>
      <c r="W9" s="798"/>
      <c r="X9" s="798"/>
      <c r="Y9" s="798"/>
      <c r="Z9" s="799"/>
      <c r="AA9" s="689" t="s">
        <v>24</v>
      </c>
      <c r="AB9" s="690"/>
      <c r="AC9" s="691"/>
      <c r="AD9" s="730"/>
      <c r="AE9" s="731"/>
      <c r="AF9" s="731"/>
      <c r="AG9" s="731"/>
      <c r="AH9" s="731"/>
      <c r="AI9" s="731"/>
      <c r="AJ9" s="732"/>
      <c r="AK9" s="720"/>
      <c r="AL9" s="689" t="s">
        <v>25</v>
      </c>
      <c r="AM9" s="690"/>
      <c r="AN9" s="691"/>
      <c r="AO9" s="701"/>
      <c r="AP9" s="702"/>
      <c r="AQ9" s="703"/>
      <c r="AR9" s="400"/>
      <c r="AS9" s="397"/>
      <c r="AT9" s="397"/>
      <c r="AU9" s="397"/>
      <c r="AV9" s="397"/>
      <c r="AW9" s="397"/>
      <c r="AX9" s="397"/>
      <c r="AY9" s="397"/>
      <c r="AZ9" s="397"/>
      <c r="BA9" s="397"/>
    </row>
    <row r="10" spans="1:53" ht="9" customHeight="1" x14ac:dyDescent="0.15">
      <c r="A10" s="397"/>
      <c r="B10" s="397"/>
      <c r="C10" s="397"/>
      <c r="D10" s="397"/>
      <c r="E10" s="397"/>
      <c r="F10" s="397"/>
      <c r="G10" s="397"/>
      <c r="H10" s="397"/>
      <c r="I10" s="397"/>
      <c r="J10" s="397"/>
      <c r="K10" s="397"/>
      <c r="L10" s="397"/>
      <c r="M10" s="397"/>
      <c r="N10" s="397"/>
      <c r="O10" s="397"/>
      <c r="P10" s="397"/>
      <c r="Q10" s="397"/>
      <c r="R10" s="397"/>
      <c r="S10" s="397"/>
      <c r="T10" s="397"/>
      <c r="U10" s="397"/>
      <c r="V10" s="397"/>
      <c r="W10" s="40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c r="AW10" s="397"/>
      <c r="AX10" s="397"/>
      <c r="AY10" s="397"/>
      <c r="AZ10" s="397"/>
      <c r="BA10" s="397"/>
    </row>
    <row r="11" spans="1:53" ht="18.75" customHeight="1" x14ac:dyDescent="0.1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678"/>
      <c r="AK11" s="678"/>
      <c r="AL11" s="397"/>
      <c r="AM11" s="808" t="s">
        <v>502</v>
      </c>
      <c r="AN11" s="809"/>
      <c r="AO11" s="778" t="s">
        <v>341</v>
      </c>
      <c r="AP11" s="779"/>
      <c r="AQ11" s="780"/>
      <c r="AR11" s="397"/>
      <c r="AS11" s="397"/>
      <c r="AT11" s="397"/>
      <c r="AU11" s="397"/>
      <c r="AV11" s="397"/>
      <c r="AW11" s="397"/>
      <c r="AX11" s="397"/>
      <c r="AY11" s="397"/>
      <c r="AZ11" s="397"/>
      <c r="BA11" s="397"/>
    </row>
    <row r="12" spans="1:53" ht="17.25" x14ac:dyDescent="0.15">
      <c r="A12" s="397"/>
      <c r="B12" s="397"/>
      <c r="C12" s="828" t="s">
        <v>468</v>
      </c>
      <c r="D12" s="828"/>
      <c r="E12" s="381" t="s">
        <v>570</v>
      </c>
      <c r="F12" s="408" t="s">
        <v>26</v>
      </c>
      <c r="G12" s="381" t="s">
        <v>27</v>
      </c>
      <c r="H12" s="408" t="s">
        <v>28</v>
      </c>
      <c r="I12" s="381" t="s">
        <v>29</v>
      </c>
      <c r="J12" s="408" t="s">
        <v>30</v>
      </c>
      <c r="K12" s="397"/>
      <c r="L12" s="397"/>
      <c r="M12" s="397"/>
      <c r="N12" s="397"/>
      <c r="O12" s="397"/>
      <c r="P12" s="409"/>
      <c r="Q12" s="409"/>
      <c r="R12" s="409"/>
      <c r="S12" s="409" t="s">
        <v>3</v>
      </c>
      <c r="T12" s="409"/>
      <c r="U12" s="409"/>
      <c r="V12" s="679" t="s">
        <v>31</v>
      </c>
      <c r="W12" s="679"/>
      <c r="X12" s="441" t="s">
        <v>32</v>
      </c>
      <c r="Y12" s="397" t="s">
        <v>33</v>
      </c>
      <c r="Z12" s="441" t="s">
        <v>34</v>
      </c>
      <c r="AA12" s="397" t="s">
        <v>35</v>
      </c>
      <c r="AB12" s="397"/>
      <c r="AC12" s="397" t="s">
        <v>36</v>
      </c>
      <c r="AD12" s="441">
        <v>12</v>
      </c>
      <c r="AE12" s="397" t="s">
        <v>33</v>
      </c>
      <c r="AF12" s="441">
        <v>31</v>
      </c>
      <c r="AG12" s="397" t="s">
        <v>35</v>
      </c>
      <c r="AH12" s="407" t="s">
        <v>37</v>
      </c>
      <c r="AI12" s="397"/>
      <c r="AJ12" s="397"/>
      <c r="AK12" s="397"/>
      <c r="AL12" s="397"/>
      <c r="AM12" s="397"/>
      <c r="AN12" s="397"/>
      <c r="AO12" s="397"/>
      <c r="AP12" s="397"/>
      <c r="AQ12" s="397"/>
      <c r="AR12" s="397"/>
      <c r="AS12" s="397"/>
      <c r="AT12" s="397"/>
      <c r="AU12" s="397"/>
      <c r="AV12" s="397"/>
      <c r="AW12" s="397"/>
      <c r="AX12" s="397"/>
      <c r="AY12" s="397"/>
      <c r="AZ12" s="397"/>
      <c r="BA12" s="397"/>
    </row>
    <row r="13" spans="1:53" ht="4.5" customHeight="1" x14ac:dyDescent="0.1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c r="AW13" s="397"/>
      <c r="AX13" s="397"/>
      <c r="AY13" s="397"/>
      <c r="AZ13" s="397"/>
      <c r="BA13" s="397"/>
    </row>
    <row r="14" spans="1:53" ht="15" customHeight="1" x14ac:dyDescent="0.15">
      <c r="A14" s="397"/>
      <c r="B14" s="397"/>
      <c r="C14" s="397"/>
      <c r="D14" s="410"/>
      <c r="E14" s="411"/>
      <c r="F14" s="781" t="s">
        <v>38</v>
      </c>
      <c r="G14" s="781"/>
      <c r="H14" s="781"/>
      <c r="I14" s="781"/>
      <c r="J14" s="781"/>
      <c r="K14" s="781"/>
      <c r="L14" s="412"/>
      <c r="M14" s="413"/>
      <c r="N14" s="792" t="s">
        <v>4</v>
      </c>
      <c r="O14" s="793"/>
      <c r="P14" s="411"/>
      <c r="Q14" s="410"/>
      <c r="R14" s="411"/>
      <c r="S14" s="781" t="s">
        <v>39</v>
      </c>
      <c r="T14" s="781"/>
      <c r="U14" s="411"/>
      <c r="V14" s="413"/>
      <c r="W14" s="793" t="s">
        <v>4</v>
      </c>
      <c r="X14" s="793"/>
      <c r="Y14" s="793"/>
      <c r="Z14" s="793"/>
      <c r="AA14" s="793"/>
      <c r="AB14" s="793"/>
      <c r="AC14" s="793"/>
      <c r="AD14" s="411"/>
      <c r="AE14" s="410"/>
      <c r="AF14" s="411"/>
      <c r="AG14" s="412"/>
      <c r="AH14" s="781" t="s">
        <v>40</v>
      </c>
      <c r="AI14" s="781"/>
      <c r="AJ14" s="781"/>
      <c r="AK14" s="781"/>
      <c r="AL14" s="781"/>
      <c r="AM14" s="782"/>
      <c r="AN14" s="411"/>
      <c r="AO14" s="413"/>
      <c r="AP14" s="412" t="s">
        <v>4</v>
      </c>
      <c r="AQ14" s="414"/>
      <c r="AR14" s="397"/>
      <c r="AS14" s="397"/>
      <c r="AT14" s="397"/>
      <c r="AU14" s="397"/>
      <c r="AV14" s="397"/>
      <c r="AW14" s="397"/>
      <c r="AX14" s="397"/>
      <c r="AY14" s="397"/>
      <c r="AZ14" s="397"/>
      <c r="BA14" s="397"/>
    </row>
    <row r="15" spans="1:53" ht="22.5" customHeight="1" x14ac:dyDescent="0.15">
      <c r="A15" s="397"/>
      <c r="B15" s="397"/>
      <c r="C15" s="397"/>
      <c r="D15" s="415"/>
      <c r="E15" s="767" t="s">
        <v>41</v>
      </c>
      <c r="F15" s="767"/>
      <c r="G15" s="767"/>
      <c r="H15" s="767"/>
      <c r="I15" s="767"/>
      <c r="J15" s="767"/>
      <c r="K15" s="767"/>
      <c r="L15" s="416"/>
      <c r="M15" s="664" t="s">
        <v>42</v>
      </c>
      <c r="N15" s="768">
        <f>入力用②!C38</f>
        <v>39280000</v>
      </c>
      <c r="O15" s="769"/>
      <c r="P15" s="417"/>
      <c r="Q15" s="824" t="s">
        <v>43</v>
      </c>
      <c r="R15" s="397"/>
      <c r="S15" s="741" t="s">
        <v>44</v>
      </c>
      <c r="T15" s="741"/>
      <c r="U15" s="397"/>
      <c r="V15" s="418" t="s">
        <v>45</v>
      </c>
      <c r="W15" s="666">
        <v>378000</v>
      </c>
      <c r="X15" s="666"/>
      <c r="Y15" s="666"/>
      <c r="Z15" s="666"/>
      <c r="AA15" s="666"/>
      <c r="AB15" s="666"/>
      <c r="AC15" s="666"/>
      <c r="AD15" s="397"/>
      <c r="AE15" s="721" t="s">
        <v>46</v>
      </c>
      <c r="AF15" s="684" t="s">
        <v>47</v>
      </c>
      <c r="AG15" s="401"/>
      <c r="AH15" s="744" t="s">
        <v>48</v>
      </c>
      <c r="AI15" s="744"/>
      <c r="AJ15" s="744"/>
      <c r="AK15" s="744"/>
      <c r="AL15" s="744"/>
      <c r="AM15" s="745"/>
      <c r="AN15" s="397"/>
      <c r="AO15" s="419" t="s">
        <v>360</v>
      </c>
      <c r="AP15" s="471">
        <v>64460</v>
      </c>
      <c r="AQ15" s="420"/>
      <c r="AR15" s="397"/>
      <c r="AS15" s="397"/>
      <c r="AT15" s="397"/>
      <c r="AU15" s="397"/>
      <c r="AV15" s="397"/>
      <c r="AW15" s="397"/>
      <c r="AX15" s="397"/>
      <c r="AY15" s="397"/>
      <c r="AZ15" s="397"/>
      <c r="BA15" s="397"/>
    </row>
    <row r="16" spans="1:53" ht="22.5" customHeight="1" x14ac:dyDescent="0.15">
      <c r="A16" s="397"/>
      <c r="B16" s="397"/>
      <c r="C16" s="397"/>
      <c r="D16" s="421"/>
      <c r="E16" s="777" t="s">
        <v>49</v>
      </c>
      <c r="F16" s="777"/>
      <c r="G16" s="777"/>
      <c r="H16" s="777"/>
      <c r="I16" s="777"/>
      <c r="J16" s="777"/>
      <c r="K16" s="777"/>
      <c r="L16" s="422"/>
      <c r="M16" s="665"/>
      <c r="N16" s="770"/>
      <c r="O16" s="771"/>
      <c r="P16" s="423"/>
      <c r="Q16" s="824"/>
      <c r="R16" s="424"/>
      <c r="S16" s="675" t="s">
        <v>50</v>
      </c>
      <c r="T16" s="675"/>
      <c r="U16" s="425"/>
      <c r="V16" s="426" t="s">
        <v>51</v>
      </c>
      <c r="W16" s="709">
        <f>ORC③!AK38</f>
        <v>1433600</v>
      </c>
      <c r="X16" s="709"/>
      <c r="Y16" s="709"/>
      <c r="Z16" s="709"/>
      <c r="AA16" s="709"/>
      <c r="AB16" s="709"/>
      <c r="AC16" s="709"/>
      <c r="AD16" s="427"/>
      <c r="AE16" s="722"/>
      <c r="AF16" s="684"/>
      <c r="AG16" s="428"/>
      <c r="AH16" s="724"/>
      <c r="AI16" s="724"/>
      <c r="AJ16" s="724"/>
      <c r="AK16" s="724"/>
      <c r="AL16" s="724"/>
      <c r="AM16" s="725"/>
      <c r="AN16" s="429"/>
      <c r="AO16" s="426" t="s">
        <v>361</v>
      </c>
      <c r="AP16" s="470"/>
      <c r="AQ16" s="427"/>
      <c r="AR16" s="397"/>
      <c r="AS16" s="397"/>
      <c r="AT16" s="397"/>
      <c r="AU16" s="397"/>
      <c r="AV16" s="397"/>
      <c r="AW16" s="397"/>
      <c r="AX16" s="397"/>
      <c r="AY16" s="397"/>
      <c r="AZ16" s="397"/>
      <c r="BA16" s="397"/>
    </row>
    <row r="17" spans="1:53" ht="13.5" customHeight="1" x14ac:dyDescent="0.15">
      <c r="A17" s="397"/>
      <c r="B17" s="397"/>
      <c r="C17" s="397"/>
      <c r="D17" s="824" t="s">
        <v>52</v>
      </c>
      <c r="E17" s="673"/>
      <c r="F17" s="776" t="s">
        <v>53</v>
      </c>
      <c r="G17" s="776"/>
      <c r="H17" s="776"/>
      <c r="I17" s="776"/>
      <c r="J17" s="776"/>
      <c r="K17" s="776"/>
      <c r="L17" s="686"/>
      <c r="M17" s="762" t="s">
        <v>54</v>
      </c>
      <c r="N17" s="763">
        <v>3705000</v>
      </c>
      <c r="O17" s="666"/>
      <c r="P17" s="679"/>
      <c r="Q17" s="824"/>
      <c r="R17" s="679"/>
      <c r="S17" s="743" t="s">
        <v>55</v>
      </c>
      <c r="T17" s="743"/>
      <c r="U17" s="679"/>
      <c r="V17" s="762" t="s">
        <v>56</v>
      </c>
      <c r="W17" s="666">
        <v>173000</v>
      </c>
      <c r="X17" s="666"/>
      <c r="Y17" s="666"/>
      <c r="Z17" s="666"/>
      <c r="AA17" s="666"/>
      <c r="AB17" s="666"/>
      <c r="AC17" s="666"/>
      <c r="AD17" s="726"/>
      <c r="AE17" s="722"/>
      <c r="AF17" s="684"/>
      <c r="AG17" s="679"/>
      <c r="AH17" s="783"/>
      <c r="AI17" s="783"/>
      <c r="AJ17" s="783"/>
      <c r="AK17" s="783"/>
      <c r="AL17" s="783"/>
      <c r="AM17" s="783"/>
      <c r="AN17" s="679"/>
      <c r="AO17" s="762" t="s">
        <v>362</v>
      </c>
      <c r="AP17" s="763"/>
      <c r="AQ17" s="726"/>
      <c r="AR17" s="397"/>
      <c r="AS17" s="397"/>
      <c r="AT17" s="397"/>
      <c r="AU17" s="397"/>
      <c r="AV17" s="397"/>
      <c r="AW17" s="397"/>
      <c r="AX17" s="397"/>
      <c r="AY17" s="397"/>
      <c r="AZ17" s="397"/>
      <c r="BA17" s="397"/>
    </row>
    <row r="18" spans="1:53" ht="9" customHeight="1" x14ac:dyDescent="0.15">
      <c r="A18" s="397"/>
      <c r="B18" s="397"/>
      <c r="C18" s="397"/>
      <c r="D18" s="824"/>
      <c r="E18" s="674"/>
      <c r="F18" s="776" t="s">
        <v>57</v>
      </c>
      <c r="G18" s="776"/>
      <c r="H18" s="776"/>
      <c r="I18" s="776"/>
      <c r="J18" s="776"/>
      <c r="K18" s="776"/>
      <c r="L18" s="688"/>
      <c r="M18" s="762"/>
      <c r="N18" s="763"/>
      <c r="O18" s="666"/>
      <c r="P18" s="679"/>
      <c r="Q18" s="824"/>
      <c r="R18" s="679"/>
      <c r="S18" s="741"/>
      <c r="T18" s="741"/>
      <c r="U18" s="679"/>
      <c r="V18" s="762"/>
      <c r="W18" s="666"/>
      <c r="X18" s="666"/>
      <c r="Y18" s="666"/>
      <c r="Z18" s="666"/>
      <c r="AA18" s="666"/>
      <c r="AB18" s="666"/>
      <c r="AC18" s="666"/>
      <c r="AD18" s="726"/>
      <c r="AE18" s="722"/>
      <c r="AF18" s="684"/>
      <c r="AG18" s="679"/>
      <c r="AH18" s="784"/>
      <c r="AI18" s="784"/>
      <c r="AJ18" s="784"/>
      <c r="AK18" s="784"/>
      <c r="AL18" s="784"/>
      <c r="AM18" s="784"/>
      <c r="AN18" s="679"/>
      <c r="AO18" s="762"/>
      <c r="AP18" s="763"/>
      <c r="AQ18" s="726"/>
      <c r="AR18" s="397"/>
      <c r="AS18" s="397"/>
      <c r="AT18" s="397"/>
      <c r="AU18" s="397"/>
      <c r="AV18" s="397"/>
      <c r="AW18" s="397"/>
      <c r="AX18" s="397"/>
      <c r="AY18" s="397"/>
      <c r="AZ18" s="397"/>
      <c r="BA18" s="397"/>
    </row>
    <row r="19" spans="1:53" ht="10.5" customHeight="1" x14ac:dyDescent="0.15">
      <c r="A19" s="397"/>
      <c r="B19" s="397"/>
      <c r="C19" s="397"/>
      <c r="D19" s="824"/>
      <c r="E19" s="673"/>
      <c r="F19" s="685" t="s">
        <v>58</v>
      </c>
      <c r="G19" s="685"/>
      <c r="H19" s="685"/>
      <c r="I19" s="766" t="s">
        <v>59</v>
      </c>
      <c r="J19" s="766"/>
      <c r="K19" s="766"/>
      <c r="L19" s="686"/>
      <c r="M19" s="664" t="s">
        <v>60</v>
      </c>
      <c r="N19" s="826">
        <f>入力用②!F38</f>
        <v>27596000</v>
      </c>
      <c r="O19" s="667"/>
      <c r="P19" s="748"/>
      <c r="Q19" s="824"/>
      <c r="R19" s="673"/>
      <c r="S19" s="743" t="s">
        <v>61</v>
      </c>
      <c r="T19" s="743"/>
      <c r="U19" s="685"/>
      <c r="V19" s="664" t="s">
        <v>62</v>
      </c>
      <c r="W19" s="667">
        <f>入力用②!U17</f>
        <v>2625000</v>
      </c>
      <c r="X19" s="667"/>
      <c r="Y19" s="667"/>
      <c r="Z19" s="667"/>
      <c r="AA19" s="667"/>
      <c r="AB19" s="667"/>
      <c r="AC19" s="667"/>
      <c r="AD19" s="748"/>
      <c r="AE19" s="722"/>
      <c r="AF19" s="684"/>
      <c r="AG19" s="673"/>
      <c r="AH19" s="685" t="s">
        <v>63</v>
      </c>
      <c r="AI19" s="685"/>
      <c r="AJ19" s="685"/>
      <c r="AK19" s="685"/>
      <c r="AL19" s="685"/>
      <c r="AM19" s="685"/>
      <c r="AN19" s="685"/>
      <c r="AO19" s="664" t="s">
        <v>363</v>
      </c>
      <c r="AP19" s="769">
        <f>SUM(AP15:AP18)</f>
        <v>64460</v>
      </c>
      <c r="AQ19" s="748"/>
      <c r="AR19" s="397"/>
      <c r="AS19" s="397"/>
      <c r="AT19" s="397"/>
      <c r="AU19" s="397"/>
      <c r="AV19" s="397"/>
      <c r="AW19" s="397"/>
      <c r="AX19" s="397"/>
      <c r="AY19" s="397"/>
      <c r="AZ19" s="397"/>
      <c r="BA19" s="397"/>
    </row>
    <row r="20" spans="1:53" ht="11.25" customHeight="1" x14ac:dyDescent="0.15">
      <c r="A20" s="397"/>
      <c r="B20" s="397"/>
      <c r="C20" s="397"/>
      <c r="D20" s="824"/>
      <c r="E20" s="674"/>
      <c r="F20" s="687"/>
      <c r="G20" s="687"/>
      <c r="H20" s="687"/>
      <c r="I20" s="775" t="s">
        <v>64</v>
      </c>
      <c r="J20" s="775"/>
      <c r="K20" s="775"/>
      <c r="L20" s="688"/>
      <c r="M20" s="665"/>
      <c r="N20" s="827"/>
      <c r="O20" s="668"/>
      <c r="P20" s="749"/>
      <c r="Q20" s="824"/>
      <c r="R20" s="674"/>
      <c r="S20" s="741"/>
      <c r="T20" s="741"/>
      <c r="U20" s="687"/>
      <c r="V20" s="665"/>
      <c r="W20" s="668"/>
      <c r="X20" s="668"/>
      <c r="Y20" s="668"/>
      <c r="Z20" s="668"/>
      <c r="AA20" s="668"/>
      <c r="AB20" s="668"/>
      <c r="AC20" s="668"/>
      <c r="AD20" s="749"/>
      <c r="AE20" s="722"/>
      <c r="AF20" s="684"/>
      <c r="AG20" s="674"/>
      <c r="AH20" s="687"/>
      <c r="AI20" s="687"/>
      <c r="AJ20" s="687"/>
      <c r="AK20" s="687"/>
      <c r="AL20" s="687"/>
      <c r="AM20" s="687"/>
      <c r="AN20" s="687"/>
      <c r="AO20" s="665"/>
      <c r="AP20" s="771"/>
      <c r="AQ20" s="749"/>
      <c r="AR20" s="397"/>
      <c r="AS20" s="397"/>
      <c r="AT20" s="397"/>
      <c r="AU20" s="397"/>
      <c r="AV20" s="397"/>
      <c r="AW20" s="397"/>
      <c r="AX20" s="397"/>
      <c r="AY20" s="397"/>
      <c r="AZ20" s="397"/>
      <c r="BA20" s="397"/>
    </row>
    <row r="21" spans="1:53" ht="20.25" customHeight="1" x14ac:dyDescent="0.15">
      <c r="A21" s="397"/>
      <c r="B21" s="397"/>
      <c r="C21" s="397"/>
      <c r="D21" s="824"/>
      <c r="E21" s="397"/>
      <c r="F21" s="679" t="s">
        <v>65</v>
      </c>
      <c r="G21" s="679"/>
      <c r="H21" s="679"/>
      <c r="I21" s="679" t="s">
        <v>66</v>
      </c>
      <c r="J21" s="679"/>
      <c r="K21" s="679"/>
      <c r="L21" s="397"/>
      <c r="M21" s="418" t="s">
        <v>67</v>
      </c>
      <c r="N21" s="772">
        <f>N17+N19</f>
        <v>31301000</v>
      </c>
      <c r="O21" s="773"/>
      <c r="P21" s="397"/>
      <c r="Q21" s="824"/>
      <c r="R21" s="397"/>
      <c r="S21" s="675" t="s">
        <v>68</v>
      </c>
      <c r="T21" s="675"/>
      <c r="U21" s="397"/>
      <c r="V21" s="418" t="s">
        <v>347</v>
      </c>
      <c r="W21" s="666">
        <v>0</v>
      </c>
      <c r="X21" s="666"/>
      <c r="Y21" s="666"/>
      <c r="Z21" s="666"/>
      <c r="AA21" s="666"/>
      <c r="AB21" s="666"/>
      <c r="AC21" s="666"/>
      <c r="AD21" s="397"/>
      <c r="AE21" s="722"/>
      <c r="AF21" s="684" t="s">
        <v>69</v>
      </c>
      <c r="AG21" s="401"/>
      <c r="AH21" s="744" t="s">
        <v>317</v>
      </c>
      <c r="AI21" s="744"/>
      <c r="AJ21" s="744"/>
      <c r="AK21" s="744"/>
      <c r="AL21" s="744"/>
      <c r="AM21" s="745"/>
      <c r="AN21" s="401"/>
      <c r="AO21" s="418" t="s">
        <v>364</v>
      </c>
      <c r="AP21" s="430">
        <f>入力用②!U31</f>
        <v>1200000</v>
      </c>
      <c r="AQ21" s="420"/>
      <c r="AR21" s="397"/>
      <c r="AS21" s="397"/>
      <c r="AT21" s="397"/>
      <c r="AU21" s="397"/>
      <c r="AV21" s="397"/>
      <c r="AW21" s="397"/>
      <c r="AX21" s="397"/>
      <c r="AY21" s="397"/>
      <c r="AZ21" s="397"/>
      <c r="BA21" s="397"/>
    </row>
    <row r="22" spans="1:53" ht="12.75" customHeight="1" x14ac:dyDescent="0.15">
      <c r="A22" s="397"/>
      <c r="B22" s="397"/>
      <c r="C22" s="397"/>
      <c r="D22" s="824"/>
      <c r="E22" s="673"/>
      <c r="F22" s="761" t="s">
        <v>70</v>
      </c>
      <c r="G22" s="761"/>
      <c r="H22" s="761"/>
      <c r="I22" s="761"/>
      <c r="J22" s="761"/>
      <c r="K22" s="761"/>
      <c r="L22" s="686"/>
      <c r="M22" s="664" t="s">
        <v>71</v>
      </c>
      <c r="N22" s="788">
        <v>3814000</v>
      </c>
      <c r="O22" s="789"/>
      <c r="P22" s="748"/>
      <c r="Q22" s="824"/>
      <c r="R22" s="673"/>
      <c r="S22" s="743" t="s">
        <v>72</v>
      </c>
      <c r="T22" s="829"/>
      <c r="U22" s="685"/>
      <c r="V22" s="664" t="s">
        <v>348</v>
      </c>
      <c r="W22" s="789">
        <v>128000</v>
      </c>
      <c r="X22" s="789"/>
      <c r="Y22" s="789"/>
      <c r="Z22" s="789"/>
      <c r="AA22" s="789"/>
      <c r="AB22" s="789"/>
      <c r="AC22" s="789"/>
      <c r="AD22" s="748"/>
      <c r="AE22" s="722"/>
      <c r="AF22" s="684"/>
      <c r="AG22" s="673"/>
      <c r="AH22" s="750" t="s">
        <v>316</v>
      </c>
      <c r="AI22" s="750"/>
      <c r="AJ22" s="750"/>
      <c r="AK22" s="750"/>
      <c r="AL22" s="750"/>
      <c r="AM22" s="750"/>
      <c r="AN22" s="685"/>
      <c r="AO22" s="664" t="s">
        <v>365</v>
      </c>
      <c r="AP22" s="667">
        <f>入力用②!H57</f>
        <v>74140</v>
      </c>
      <c r="AQ22" s="748"/>
      <c r="AR22" s="397"/>
      <c r="AS22" s="397"/>
      <c r="AT22" s="397"/>
      <c r="AU22" s="397"/>
      <c r="AV22" s="397"/>
      <c r="AW22" s="397"/>
      <c r="AX22" s="397"/>
      <c r="AY22" s="397"/>
      <c r="AZ22" s="397"/>
      <c r="BA22" s="397"/>
    </row>
    <row r="23" spans="1:53" ht="9.75" customHeight="1" x14ac:dyDescent="0.15">
      <c r="A23" s="397"/>
      <c r="B23" s="397"/>
      <c r="C23" s="397"/>
      <c r="D23" s="824"/>
      <c r="E23" s="674"/>
      <c r="F23" s="774" t="s">
        <v>73</v>
      </c>
      <c r="G23" s="774"/>
      <c r="H23" s="774"/>
      <c r="I23" s="774"/>
      <c r="J23" s="774"/>
      <c r="K23" s="774"/>
      <c r="L23" s="688"/>
      <c r="M23" s="665"/>
      <c r="N23" s="790"/>
      <c r="O23" s="791"/>
      <c r="P23" s="749"/>
      <c r="Q23" s="824"/>
      <c r="R23" s="674"/>
      <c r="S23" s="830"/>
      <c r="T23" s="830"/>
      <c r="U23" s="687"/>
      <c r="V23" s="665"/>
      <c r="W23" s="791"/>
      <c r="X23" s="791"/>
      <c r="Y23" s="791"/>
      <c r="Z23" s="791"/>
      <c r="AA23" s="791"/>
      <c r="AB23" s="791"/>
      <c r="AC23" s="791"/>
      <c r="AD23" s="749"/>
      <c r="AE23" s="722"/>
      <c r="AF23" s="684"/>
      <c r="AG23" s="674"/>
      <c r="AH23" s="751"/>
      <c r="AI23" s="751"/>
      <c r="AJ23" s="751"/>
      <c r="AK23" s="751"/>
      <c r="AL23" s="751"/>
      <c r="AM23" s="751"/>
      <c r="AN23" s="687"/>
      <c r="AO23" s="665"/>
      <c r="AP23" s="668"/>
      <c r="AQ23" s="749"/>
      <c r="AR23" s="397"/>
      <c r="AS23" s="397"/>
      <c r="AT23" s="397"/>
      <c r="AU23" s="397"/>
      <c r="AV23" s="397"/>
      <c r="AW23" s="397"/>
      <c r="AX23" s="397"/>
      <c r="AY23" s="397"/>
      <c r="AZ23" s="397"/>
      <c r="BA23" s="397"/>
    </row>
    <row r="24" spans="1:53" ht="21.75" customHeight="1" x14ac:dyDescent="0.15">
      <c r="A24" s="397"/>
      <c r="B24" s="397"/>
      <c r="C24" s="397"/>
      <c r="D24" s="824"/>
      <c r="E24" s="397"/>
      <c r="F24" s="679" t="s">
        <v>5</v>
      </c>
      <c r="G24" s="679"/>
      <c r="H24" s="679"/>
      <c r="I24" s="679" t="s">
        <v>74</v>
      </c>
      <c r="J24" s="679"/>
      <c r="K24" s="679"/>
      <c r="L24" s="397"/>
      <c r="M24" s="418" t="s">
        <v>75</v>
      </c>
      <c r="N24" s="772">
        <f>N21-N22</f>
        <v>27487000</v>
      </c>
      <c r="O24" s="773"/>
      <c r="P24" s="397"/>
      <c r="Q24" s="824"/>
      <c r="R24" s="397"/>
      <c r="S24" s="675" t="s">
        <v>76</v>
      </c>
      <c r="T24" s="675"/>
      <c r="U24" s="397"/>
      <c r="V24" s="418" t="s">
        <v>349</v>
      </c>
      <c r="W24" s="742">
        <v>120000</v>
      </c>
      <c r="X24" s="742"/>
      <c r="Y24" s="742"/>
      <c r="Z24" s="742"/>
      <c r="AA24" s="742"/>
      <c r="AB24" s="742"/>
      <c r="AC24" s="742"/>
      <c r="AD24" s="397"/>
      <c r="AE24" s="722"/>
      <c r="AF24" s="684"/>
      <c r="AG24" s="401"/>
      <c r="AH24" s="724"/>
      <c r="AI24" s="724"/>
      <c r="AJ24" s="724"/>
      <c r="AK24" s="724"/>
      <c r="AL24" s="724"/>
      <c r="AM24" s="725"/>
      <c r="AN24" s="397"/>
      <c r="AO24" s="418" t="s">
        <v>366</v>
      </c>
      <c r="AP24" s="469"/>
      <c r="AQ24" s="420"/>
      <c r="AR24" s="397"/>
      <c r="AS24" s="397"/>
      <c r="AT24" s="397"/>
      <c r="AU24" s="397"/>
      <c r="AV24" s="397"/>
      <c r="AW24" s="397"/>
      <c r="AX24" s="397"/>
      <c r="AY24" s="397"/>
      <c r="AZ24" s="397"/>
      <c r="BA24" s="397"/>
    </row>
    <row r="25" spans="1:53" ht="20.25" customHeight="1" x14ac:dyDescent="0.15">
      <c r="A25" s="397"/>
      <c r="B25" s="397"/>
      <c r="C25" s="397"/>
      <c r="D25" s="759"/>
      <c r="E25" s="767" t="s">
        <v>77</v>
      </c>
      <c r="F25" s="767"/>
      <c r="G25" s="767"/>
      <c r="H25" s="767"/>
      <c r="I25" s="767"/>
      <c r="J25" s="767"/>
      <c r="K25" s="767"/>
      <c r="L25" s="686"/>
      <c r="M25" s="664" t="s">
        <v>78</v>
      </c>
      <c r="N25" s="768">
        <f>N15-N24</f>
        <v>11793000</v>
      </c>
      <c r="O25" s="769"/>
      <c r="P25" s="748"/>
      <c r="Q25" s="824"/>
      <c r="R25" s="424"/>
      <c r="S25" s="675" t="s">
        <v>79</v>
      </c>
      <c r="T25" s="675"/>
      <c r="U25" s="425"/>
      <c r="V25" s="426" t="s">
        <v>350</v>
      </c>
      <c r="W25" s="765"/>
      <c r="X25" s="765"/>
      <c r="Y25" s="765"/>
      <c r="Z25" s="765"/>
      <c r="AA25" s="765"/>
      <c r="AB25" s="765"/>
      <c r="AC25" s="765"/>
      <c r="AD25" s="427"/>
      <c r="AE25" s="722"/>
      <c r="AF25" s="684"/>
      <c r="AG25" s="424"/>
      <c r="AH25" s="724"/>
      <c r="AI25" s="724"/>
      <c r="AJ25" s="724"/>
      <c r="AK25" s="724"/>
      <c r="AL25" s="724"/>
      <c r="AM25" s="725"/>
      <c r="AN25" s="425"/>
      <c r="AO25" s="426" t="s">
        <v>367</v>
      </c>
      <c r="AP25" s="470"/>
      <c r="AQ25" s="427"/>
      <c r="AR25" s="397"/>
      <c r="AS25" s="397"/>
      <c r="AT25" s="397"/>
      <c r="AU25" s="397"/>
      <c r="AV25" s="397"/>
      <c r="AW25" s="397"/>
      <c r="AX25" s="397"/>
      <c r="AY25" s="397"/>
      <c r="AZ25" s="397"/>
      <c r="BA25" s="397"/>
    </row>
    <row r="26" spans="1:53" ht="21" customHeight="1" x14ac:dyDescent="0.15">
      <c r="A26" s="397"/>
      <c r="B26" s="397"/>
      <c r="C26" s="397"/>
      <c r="D26" s="760"/>
      <c r="E26" s="713" t="s">
        <v>6</v>
      </c>
      <c r="F26" s="713"/>
      <c r="G26" s="713"/>
      <c r="H26" s="713"/>
      <c r="I26" s="713"/>
      <c r="J26" s="713"/>
      <c r="K26" s="713"/>
      <c r="L26" s="688"/>
      <c r="M26" s="665"/>
      <c r="N26" s="770"/>
      <c r="O26" s="771"/>
      <c r="P26" s="749"/>
      <c r="Q26" s="824"/>
      <c r="R26" s="397"/>
      <c r="S26" s="707"/>
      <c r="T26" s="708"/>
      <c r="U26" s="397"/>
      <c r="V26" s="418" t="s">
        <v>351</v>
      </c>
      <c r="W26" s="666">
        <v>0</v>
      </c>
      <c r="X26" s="666"/>
      <c r="Y26" s="666"/>
      <c r="Z26" s="666"/>
      <c r="AA26" s="666"/>
      <c r="AB26" s="666"/>
      <c r="AC26" s="666"/>
      <c r="AD26" s="397"/>
      <c r="AE26" s="723"/>
      <c r="AF26" s="684"/>
      <c r="AG26" s="424"/>
      <c r="AH26" s="746" t="s">
        <v>80</v>
      </c>
      <c r="AI26" s="746"/>
      <c r="AJ26" s="746"/>
      <c r="AK26" s="746"/>
      <c r="AL26" s="746"/>
      <c r="AM26" s="747"/>
      <c r="AN26" s="425"/>
      <c r="AO26" s="426" t="s">
        <v>368</v>
      </c>
      <c r="AP26" s="431">
        <f>SUM(AP21:AP25)</f>
        <v>1274140</v>
      </c>
      <c r="AQ26" s="427"/>
      <c r="AR26" s="397"/>
      <c r="AS26" s="397"/>
      <c r="AT26" s="397"/>
      <c r="AU26" s="397"/>
      <c r="AV26" s="397"/>
      <c r="AW26" s="397"/>
      <c r="AX26" s="397"/>
      <c r="AY26" s="397"/>
      <c r="AZ26" s="397"/>
      <c r="BA26" s="397"/>
    </row>
    <row r="27" spans="1:53" ht="11.25" customHeight="1" x14ac:dyDescent="0.15">
      <c r="A27" s="397"/>
      <c r="B27" s="397"/>
      <c r="C27" s="397"/>
      <c r="D27" s="824" t="s">
        <v>81</v>
      </c>
      <c r="E27" s="679"/>
      <c r="F27" s="744" t="s">
        <v>82</v>
      </c>
      <c r="G27" s="744"/>
      <c r="H27" s="744"/>
      <c r="I27" s="744"/>
      <c r="J27" s="744"/>
      <c r="K27" s="744"/>
      <c r="L27" s="679"/>
      <c r="M27" s="762" t="s">
        <v>7</v>
      </c>
      <c r="N27" s="763">
        <v>385000</v>
      </c>
      <c r="O27" s="666"/>
      <c r="P27" s="726"/>
      <c r="Q27" s="824"/>
      <c r="R27" s="673"/>
      <c r="S27" s="681"/>
      <c r="T27" s="682"/>
      <c r="U27" s="685"/>
      <c r="V27" s="664" t="s">
        <v>352</v>
      </c>
      <c r="W27" s="789">
        <v>0</v>
      </c>
      <c r="X27" s="789"/>
      <c r="Y27" s="789"/>
      <c r="Z27" s="789"/>
      <c r="AA27" s="789"/>
      <c r="AB27" s="789"/>
      <c r="AC27" s="789"/>
      <c r="AD27" s="748"/>
      <c r="AE27" s="795"/>
      <c r="AF27" s="797" t="s">
        <v>83</v>
      </c>
      <c r="AG27" s="797"/>
      <c r="AH27" s="797"/>
      <c r="AI27" s="797"/>
      <c r="AJ27" s="797"/>
      <c r="AK27" s="797"/>
      <c r="AL27" s="797"/>
      <c r="AM27" s="797"/>
      <c r="AN27" s="686"/>
      <c r="AO27" s="762" t="s">
        <v>369</v>
      </c>
      <c r="AP27" s="772">
        <f>W35+AP19-AP26</f>
        <v>4121720</v>
      </c>
      <c r="AQ27" s="420"/>
      <c r="AR27" s="397"/>
      <c r="AS27" s="397"/>
      <c r="AT27" s="397"/>
      <c r="AU27" s="397"/>
      <c r="AV27" s="397"/>
      <c r="AW27" s="397"/>
      <c r="AX27" s="397"/>
      <c r="AY27" s="397"/>
      <c r="AZ27" s="397"/>
      <c r="BA27" s="397"/>
    </row>
    <row r="28" spans="1:53" ht="11.25" customHeight="1" x14ac:dyDescent="0.15">
      <c r="A28" s="397"/>
      <c r="B28" s="397"/>
      <c r="C28" s="397"/>
      <c r="D28" s="824"/>
      <c r="E28" s="679"/>
      <c r="F28" s="744"/>
      <c r="G28" s="744"/>
      <c r="H28" s="744"/>
      <c r="I28" s="744"/>
      <c r="J28" s="744"/>
      <c r="K28" s="744"/>
      <c r="L28" s="679"/>
      <c r="M28" s="762"/>
      <c r="N28" s="763"/>
      <c r="O28" s="666"/>
      <c r="P28" s="726"/>
      <c r="Q28" s="824"/>
      <c r="R28" s="674"/>
      <c r="S28" s="683"/>
      <c r="T28" s="683"/>
      <c r="U28" s="687"/>
      <c r="V28" s="665"/>
      <c r="W28" s="791"/>
      <c r="X28" s="791"/>
      <c r="Y28" s="791"/>
      <c r="Z28" s="791"/>
      <c r="AA28" s="791"/>
      <c r="AB28" s="791"/>
      <c r="AC28" s="791"/>
      <c r="AD28" s="749"/>
      <c r="AE28" s="796"/>
      <c r="AF28" s="679" t="s">
        <v>8</v>
      </c>
      <c r="AG28" s="679"/>
      <c r="AH28" s="679"/>
      <c r="AI28" s="679"/>
      <c r="AJ28" s="679"/>
      <c r="AK28" s="679"/>
      <c r="AL28" s="679"/>
      <c r="AM28" s="679"/>
      <c r="AN28" s="794"/>
      <c r="AO28" s="762"/>
      <c r="AP28" s="772"/>
      <c r="AQ28" s="420"/>
      <c r="AR28" s="397"/>
      <c r="AS28" s="397"/>
      <c r="AT28" s="397"/>
      <c r="AU28" s="397"/>
      <c r="AV28" s="397"/>
      <c r="AW28" s="397"/>
      <c r="AX28" s="397"/>
      <c r="AY28" s="397"/>
      <c r="AZ28" s="397"/>
      <c r="BA28" s="397"/>
    </row>
    <row r="29" spans="1:53" ht="21" customHeight="1" x14ac:dyDescent="0.15">
      <c r="A29" s="397"/>
      <c r="B29" s="397"/>
      <c r="C29" s="397"/>
      <c r="D29" s="824"/>
      <c r="E29" s="424"/>
      <c r="F29" s="675" t="s">
        <v>84</v>
      </c>
      <c r="G29" s="675"/>
      <c r="H29" s="675"/>
      <c r="I29" s="675"/>
      <c r="J29" s="675"/>
      <c r="K29" s="675"/>
      <c r="L29" s="425"/>
      <c r="M29" s="426" t="s">
        <v>85</v>
      </c>
      <c r="N29" s="764">
        <v>0</v>
      </c>
      <c r="O29" s="765"/>
      <c r="P29" s="427"/>
      <c r="Q29" s="824"/>
      <c r="R29" s="397"/>
      <c r="S29" s="754"/>
      <c r="T29" s="708"/>
      <c r="U29" s="397"/>
      <c r="V29" s="418" t="s">
        <v>353</v>
      </c>
      <c r="W29" s="666">
        <v>0</v>
      </c>
      <c r="X29" s="666"/>
      <c r="Y29" s="666"/>
      <c r="Z29" s="666"/>
      <c r="AA29" s="666"/>
      <c r="AB29" s="666"/>
      <c r="AC29" s="666"/>
      <c r="AD29" s="397"/>
      <c r="AE29" s="432"/>
      <c r="AF29" s="757" t="s">
        <v>86</v>
      </c>
      <c r="AG29" s="757"/>
      <c r="AH29" s="757"/>
      <c r="AI29" s="757"/>
      <c r="AJ29" s="757"/>
      <c r="AK29" s="757"/>
      <c r="AL29" s="757"/>
      <c r="AM29" s="758"/>
      <c r="AN29" s="433"/>
      <c r="AO29" s="434" t="s">
        <v>370</v>
      </c>
      <c r="AP29" s="435">
        <f>MAX(入力用②!Y53,入力用②!Y57)</f>
        <v>550000</v>
      </c>
      <c r="AQ29" s="436"/>
      <c r="AR29" s="397"/>
      <c r="AS29" s="397"/>
      <c r="AT29" s="397"/>
      <c r="AU29" s="397"/>
      <c r="AV29" s="397"/>
      <c r="AW29" s="397"/>
      <c r="AX29" s="397"/>
      <c r="AY29" s="397"/>
      <c r="AZ29" s="397"/>
      <c r="BA29" s="397"/>
    </row>
    <row r="30" spans="1:53" ht="21.75" customHeight="1" x14ac:dyDescent="0.15">
      <c r="A30" s="397"/>
      <c r="B30" s="397"/>
      <c r="C30" s="397"/>
      <c r="D30" s="824"/>
      <c r="E30" s="397"/>
      <c r="F30" s="744" t="s">
        <v>87</v>
      </c>
      <c r="G30" s="744"/>
      <c r="H30" s="744"/>
      <c r="I30" s="744"/>
      <c r="J30" s="744"/>
      <c r="K30" s="744"/>
      <c r="L30" s="397"/>
      <c r="M30" s="418" t="s">
        <v>88</v>
      </c>
      <c r="N30" s="763">
        <v>224000</v>
      </c>
      <c r="O30" s="666"/>
      <c r="P30" s="397"/>
      <c r="Q30" s="824"/>
      <c r="R30" s="424"/>
      <c r="S30" s="754"/>
      <c r="T30" s="708"/>
      <c r="U30" s="425"/>
      <c r="V30" s="426" t="s">
        <v>354</v>
      </c>
      <c r="W30" s="765">
        <v>0</v>
      </c>
      <c r="X30" s="765"/>
      <c r="Y30" s="765"/>
      <c r="Z30" s="765"/>
      <c r="AA30" s="765"/>
      <c r="AB30" s="765"/>
      <c r="AC30" s="765"/>
      <c r="AD30" s="427"/>
      <c r="AE30" s="752"/>
      <c r="AF30" s="755" t="s">
        <v>89</v>
      </c>
      <c r="AG30" s="755"/>
      <c r="AH30" s="755"/>
      <c r="AI30" s="755"/>
      <c r="AJ30" s="755"/>
      <c r="AK30" s="755"/>
      <c r="AL30" s="755"/>
      <c r="AM30" s="756"/>
      <c r="AN30" s="820"/>
      <c r="AO30" s="762" t="s">
        <v>371</v>
      </c>
      <c r="AP30" s="816">
        <f>AP27-AP29</f>
        <v>3571720</v>
      </c>
      <c r="AQ30" s="420"/>
      <c r="AR30" s="397"/>
      <c r="AS30" s="397"/>
      <c r="AT30" s="397"/>
      <c r="AU30" s="397"/>
      <c r="AV30" s="397"/>
      <c r="AW30" s="397"/>
      <c r="AX30" s="397"/>
      <c r="AY30" s="397"/>
      <c r="AZ30" s="397"/>
      <c r="BA30" s="397"/>
    </row>
    <row r="31" spans="1:53" ht="21.75" customHeight="1" x14ac:dyDescent="0.15">
      <c r="A31" s="397"/>
      <c r="B31" s="397"/>
      <c r="C31" s="397"/>
      <c r="D31" s="824"/>
      <c r="E31" s="424"/>
      <c r="F31" s="675" t="s">
        <v>90</v>
      </c>
      <c r="G31" s="675"/>
      <c r="H31" s="675"/>
      <c r="I31" s="675"/>
      <c r="J31" s="675"/>
      <c r="K31" s="675"/>
      <c r="L31" s="425"/>
      <c r="M31" s="426" t="s">
        <v>91</v>
      </c>
      <c r="N31" s="764">
        <v>148000</v>
      </c>
      <c r="O31" s="765"/>
      <c r="P31" s="427"/>
      <c r="Q31" s="824"/>
      <c r="R31" s="397"/>
      <c r="S31" s="754"/>
      <c r="T31" s="708"/>
      <c r="U31" s="397"/>
      <c r="V31" s="418" t="s">
        <v>355</v>
      </c>
      <c r="W31" s="666">
        <v>0</v>
      </c>
      <c r="X31" s="666"/>
      <c r="Y31" s="666"/>
      <c r="Z31" s="666"/>
      <c r="AA31" s="666"/>
      <c r="AB31" s="666"/>
      <c r="AC31" s="666"/>
      <c r="AD31" s="397"/>
      <c r="AE31" s="753"/>
      <c r="AF31" s="690" t="s">
        <v>92</v>
      </c>
      <c r="AG31" s="690"/>
      <c r="AH31" s="690"/>
      <c r="AI31" s="690"/>
      <c r="AJ31" s="690"/>
      <c r="AK31" s="690"/>
      <c r="AL31" s="690"/>
      <c r="AM31" s="690"/>
      <c r="AN31" s="794"/>
      <c r="AO31" s="811"/>
      <c r="AP31" s="817"/>
      <c r="AQ31" s="437"/>
      <c r="AR31" s="397"/>
      <c r="AS31" s="397"/>
      <c r="AT31" s="397"/>
      <c r="AU31" s="397"/>
      <c r="AV31" s="397"/>
      <c r="AW31" s="397"/>
      <c r="AX31" s="397"/>
      <c r="AY31" s="397"/>
      <c r="AZ31" s="397"/>
      <c r="BA31" s="397"/>
    </row>
    <row r="32" spans="1:53" ht="21" customHeight="1" x14ac:dyDescent="0.15">
      <c r="A32" s="397"/>
      <c r="B32" s="397"/>
      <c r="C32" s="397"/>
      <c r="D32" s="824"/>
      <c r="E32" s="397"/>
      <c r="F32" s="744" t="s">
        <v>93</v>
      </c>
      <c r="G32" s="744"/>
      <c r="H32" s="744"/>
      <c r="I32" s="744"/>
      <c r="J32" s="744"/>
      <c r="K32" s="744"/>
      <c r="L32" s="397"/>
      <c r="M32" s="418" t="s">
        <v>9</v>
      </c>
      <c r="N32" s="763">
        <v>167000</v>
      </c>
      <c r="O32" s="666"/>
      <c r="P32" s="397"/>
      <c r="Q32" s="824"/>
      <c r="R32" s="424"/>
      <c r="S32" s="754"/>
      <c r="T32" s="708"/>
      <c r="U32" s="425"/>
      <c r="V32" s="426" t="s">
        <v>356</v>
      </c>
      <c r="W32" s="765">
        <v>0</v>
      </c>
      <c r="X32" s="765"/>
      <c r="Y32" s="765"/>
      <c r="Z32" s="765"/>
      <c r="AA32" s="765"/>
      <c r="AB32" s="765"/>
      <c r="AC32" s="765"/>
      <c r="AD32" s="427"/>
      <c r="AE32" s="812" t="s">
        <v>94</v>
      </c>
      <c r="AF32" s="813"/>
      <c r="AG32" s="813"/>
      <c r="AH32" s="813"/>
      <c r="AI32" s="813"/>
      <c r="AJ32" s="813"/>
      <c r="AK32" s="813"/>
      <c r="AL32" s="813"/>
      <c r="AM32" s="813"/>
      <c r="AN32" s="813"/>
      <c r="AO32" s="813"/>
      <c r="AP32" s="813"/>
      <c r="AQ32" s="813"/>
      <c r="AR32" s="397"/>
      <c r="AS32" s="397"/>
      <c r="AT32" s="397"/>
      <c r="AU32" s="397"/>
      <c r="AV32" s="397"/>
      <c r="AW32" s="397"/>
      <c r="AX32" s="397"/>
      <c r="AY32" s="397"/>
      <c r="AZ32" s="397"/>
      <c r="BA32" s="397"/>
    </row>
    <row r="33" spans="1:53" ht="20.25" customHeight="1" x14ac:dyDescent="0.15">
      <c r="A33" s="397"/>
      <c r="B33" s="397"/>
      <c r="C33" s="397"/>
      <c r="D33" s="824"/>
      <c r="E33" s="424"/>
      <c r="F33" s="675" t="s">
        <v>95</v>
      </c>
      <c r="G33" s="675"/>
      <c r="H33" s="675"/>
      <c r="I33" s="675"/>
      <c r="J33" s="675"/>
      <c r="K33" s="675"/>
      <c r="L33" s="425"/>
      <c r="M33" s="426" t="s">
        <v>96</v>
      </c>
      <c r="N33" s="764">
        <v>105000</v>
      </c>
      <c r="O33" s="765"/>
      <c r="P33" s="427"/>
      <c r="Q33" s="824"/>
      <c r="R33" s="397"/>
      <c r="S33" s="675" t="s">
        <v>97</v>
      </c>
      <c r="T33" s="675"/>
      <c r="U33" s="397"/>
      <c r="V33" s="418" t="s">
        <v>357</v>
      </c>
      <c r="W33" s="666">
        <v>48000</v>
      </c>
      <c r="X33" s="666"/>
      <c r="Y33" s="666"/>
      <c r="Z33" s="666"/>
      <c r="AA33" s="666"/>
      <c r="AB33" s="666"/>
      <c r="AC33" s="666"/>
      <c r="AD33" s="397"/>
      <c r="AE33" s="814" t="s">
        <v>98</v>
      </c>
      <c r="AF33" s="815"/>
      <c r="AG33" s="815"/>
      <c r="AH33" s="815"/>
      <c r="AI33" s="815"/>
      <c r="AJ33" s="815"/>
      <c r="AK33" s="815"/>
      <c r="AL33" s="815"/>
      <c r="AM33" s="815"/>
      <c r="AN33" s="815"/>
      <c r="AO33" s="815"/>
      <c r="AP33" s="815"/>
      <c r="AQ33" s="397"/>
      <c r="AR33" s="397"/>
      <c r="AS33" s="397"/>
      <c r="AT33" s="397"/>
      <c r="AU33" s="397"/>
      <c r="AV33" s="397"/>
      <c r="AW33" s="397"/>
      <c r="AX33" s="397"/>
      <c r="AY33" s="397"/>
      <c r="AZ33" s="397"/>
      <c r="BA33" s="397"/>
    </row>
    <row r="34" spans="1:53" ht="21.75" customHeight="1" x14ac:dyDescent="0.15">
      <c r="A34" s="397"/>
      <c r="B34" s="397"/>
      <c r="C34" s="397"/>
      <c r="D34" s="824"/>
      <c r="E34" s="397"/>
      <c r="F34" s="744" t="s">
        <v>99</v>
      </c>
      <c r="G34" s="744"/>
      <c r="H34" s="744"/>
      <c r="I34" s="744"/>
      <c r="J34" s="744"/>
      <c r="K34" s="744"/>
      <c r="L34" s="397"/>
      <c r="M34" s="418" t="s">
        <v>100</v>
      </c>
      <c r="N34" s="763">
        <v>163000</v>
      </c>
      <c r="O34" s="666"/>
      <c r="P34" s="397"/>
      <c r="Q34" s="825"/>
      <c r="R34" s="424"/>
      <c r="S34" s="675" t="s">
        <v>101</v>
      </c>
      <c r="T34" s="675"/>
      <c r="U34" s="425"/>
      <c r="V34" s="426" t="s">
        <v>358</v>
      </c>
      <c r="W34" s="709">
        <f>N27+N29+N30+N31+N32+N33+N34+N35+N36+W15+W16+W17+W19+W21+W22+W24+W25+W26+W27+W29+W30+W31+W32+W33</f>
        <v>6461600</v>
      </c>
      <c r="X34" s="709"/>
      <c r="Y34" s="709"/>
      <c r="Z34" s="709"/>
      <c r="AA34" s="709"/>
      <c r="AB34" s="709"/>
      <c r="AC34" s="709"/>
      <c r="AD34" s="427"/>
      <c r="AE34" s="400"/>
      <c r="AF34" s="397"/>
      <c r="AG34" s="397"/>
      <c r="AH34" s="438"/>
      <c r="AI34" s="397"/>
      <c r="AJ34" s="397"/>
      <c r="AK34" s="397"/>
      <c r="AL34" s="397"/>
      <c r="AM34" s="397"/>
      <c r="AN34" s="397"/>
      <c r="AO34" s="397"/>
      <c r="AP34" s="397"/>
      <c r="AQ34" s="397"/>
      <c r="AR34" s="397"/>
      <c r="AS34" s="397"/>
      <c r="AT34" s="397"/>
      <c r="AU34" s="397"/>
      <c r="AV34" s="397"/>
      <c r="AW34" s="397"/>
      <c r="AX34" s="397"/>
      <c r="AY34" s="397"/>
      <c r="AZ34" s="397"/>
      <c r="BA34" s="397"/>
    </row>
    <row r="35" spans="1:53" ht="21" customHeight="1" x14ac:dyDescent="0.15">
      <c r="A35" s="397"/>
      <c r="B35" s="397"/>
      <c r="C35" s="397"/>
      <c r="D35" s="824"/>
      <c r="E35" s="424"/>
      <c r="F35" s="675" t="s">
        <v>102</v>
      </c>
      <c r="G35" s="675"/>
      <c r="H35" s="675"/>
      <c r="I35" s="675"/>
      <c r="J35" s="675"/>
      <c r="K35" s="675"/>
      <c r="L35" s="425"/>
      <c r="M35" s="426" t="s">
        <v>103</v>
      </c>
      <c r="N35" s="764">
        <v>105000</v>
      </c>
      <c r="O35" s="765"/>
      <c r="P35" s="427"/>
      <c r="Q35" s="759"/>
      <c r="R35" s="743" t="s">
        <v>104</v>
      </c>
      <c r="S35" s="743"/>
      <c r="T35" s="743"/>
      <c r="U35" s="686"/>
      <c r="V35" s="762" t="s">
        <v>359</v>
      </c>
      <c r="W35" s="773">
        <f>N25-W34</f>
        <v>5331400</v>
      </c>
      <c r="X35" s="773"/>
      <c r="Y35" s="773"/>
      <c r="Z35" s="773"/>
      <c r="AA35" s="773"/>
      <c r="AB35" s="773"/>
      <c r="AC35" s="773"/>
      <c r="AD35" s="726"/>
      <c r="AE35" s="400"/>
      <c r="AF35" s="397"/>
      <c r="AG35" s="397"/>
      <c r="AH35" s="397"/>
      <c r="AI35" s="397"/>
      <c r="AJ35" s="397"/>
      <c r="AK35" s="397"/>
      <c r="AL35" s="397"/>
      <c r="AM35" s="397"/>
      <c r="AN35" s="397"/>
      <c r="AO35" s="397"/>
      <c r="AP35" s="397"/>
      <c r="AQ35" s="397"/>
      <c r="AR35" s="397"/>
      <c r="AS35" s="397"/>
      <c r="AT35" s="397"/>
      <c r="AU35" s="397"/>
      <c r="AV35" s="397"/>
      <c r="AW35" s="397"/>
      <c r="AX35" s="397"/>
      <c r="AY35" s="397"/>
      <c r="AZ35" s="397"/>
      <c r="BA35" s="397"/>
    </row>
    <row r="36" spans="1:53" ht="21.75" customHeight="1" x14ac:dyDescent="0.15">
      <c r="A36" s="397"/>
      <c r="B36" s="397"/>
      <c r="C36" s="397"/>
      <c r="D36" s="831"/>
      <c r="E36" s="439"/>
      <c r="F36" s="810" t="s">
        <v>105</v>
      </c>
      <c r="G36" s="810"/>
      <c r="H36" s="810"/>
      <c r="I36" s="810"/>
      <c r="J36" s="810"/>
      <c r="K36" s="810"/>
      <c r="L36" s="439"/>
      <c r="M36" s="440" t="s">
        <v>106</v>
      </c>
      <c r="N36" s="822">
        <v>259000</v>
      </c>
      <c r="O36" s="823"/>
      <c r="P36" s="439"/>
      <c r="Q36" s="753"/>
      <c r="R36" s="810" t="s">
        <v>107</v>
      </c>
      <c r="S36" s="810"/>
      <c r="T36" s="810"/>
      <c r="U36" s="794"/>
      <c r="V36" s="811"/>
      <c r="W36" s="818"/>
      <c r="X36" s="818"/>
      <c r="Y36" s="818"/>
      <c r="Z36" s="818"/>
      <c r="AA36" s="818"/>
      <c r="AB36" s="818"/>
      <c r="AC36" s="818"/>
      <c r="AD36" s="821"/>
      <c r="AE36" s="400"/>
      <c r="AF36" s="397"/>
      <c r="AG36" s="397"/>
      <c r="AH36" s="397"/>
      <c r="AI36" s="397"/>
      <c r="AJ36" s="397"/>
      <c r="AK36" s="397"/>
      <c r="AL36" s="397"/>
      <c r="AM36" s="819">
        <f ca="1">TODAY()</f>
        <v>45711</v>
      </c>
      <c r="AN36" s="819"/>
      <c r="AO36" s="819"/>
      <c r="AP36" s="819"/>
      <c r="AQ36" s="397"/>
      <c r="AR36" s="397"/>
      <c r="AS36" s="397"/>
      <c r="AT36" s="397"/>
      <c r="AU36" s="397"/>
      <c r="AV36" s="397"/>
      <c r="AW36" s="397"/>
      <c r="AX36" s="397"/>
      <c r="AY36" s="397"/>
      <c r="AZ36" s="397"/>
      <c r="BA36" s="397"/>
    </row>
    <row r="37" spans="1:53" x14ac:dyDescent="0.15">
      <c r="A37" s="397"/>
      <c r="B37" s="397"/>
      <c r="C37" s="397"/>
      <c r="D37" s="397"/>
      <c r="E37" s="397"/>
      <c r="F37" s="397"/>
      <c r="G37" s="397"/>
      <c r="H37" s="397"/>
      <c r="I37" s="397"/>
      <c r="J37" s="397"/>
      <c r="K37" s="397"/>
      <c r="L37" s="397"/>
      <c r="M37" s="397"/>
      <c r="N37" s="397"/>
      <c r="O37" s="397"/>
      <c r="P37" s="397"/>
      <c r="Q37" s="397"/>
      <c r="R37" s="397"/>
      <c r="S37" s="397"/>
      <c r="T37" s="397"/>
      <c r="U37" s="397"/>
      <c r="V37" s="397"/>
      <c r="W37" s="397"/>
      <c r="X37" s="397"/>
      <c r="Y37" s="397"/>
      <c r="Z37" s="397"/>
      <c r="AA37" s="397"/>
      <c r="AB37" s="397"/>
      <c r="AC37" s="397"/>
      <c r="AD37" s="397"/>
      <c r="AE37" s="397"/>
      <c r="AF37" s="397"/>
      <c r="AG37" s="397"/>
      <c r="AH37" s="397"/>
      <c r="AI37" s="397"/>
      <c r="AJ37" s="397"/>
      <c r="AK37" s="397"/>
      <c r="AL37" s="397"/>
      <c r="AM37" s="397"/>
      <c r="AN37" s="397"/>
      <c r="AO37" s="397"/>
      <c r="AP37" s="397"/>
      <c r="AQ37" s="397"/>
      <c r="AR37" s="397"/>
      <c r="AS37" s="397"/>
      <c r="AT37" s="397"/>
      <c r="AU37" s="397"/>
      <c r="AV37" s="397"/>
      <c r="AW37" s="397"/>
      <c r="AX37" s="397"/>
      <c r="AY37" s="397"/>
      <c r="AZ37" s="397"/>
      <c r="BA37" s="397"/>
    </row>
    <row r="38" spans="1:53" x14ac:dyDescent="0.15">
      <c r="A38" s="397"/>
      <c r="B38" s="397"/>
      <c r="C38" s="397"/>
      <c r="D38" s="397"/>
      <c r="E38" s="397"/>
      <c r="F38" s="397"/>
      <c r="G38" s="397"/>
      <c r="H38" s="397"/>
      <c r="I38" s="397"/>
      <c r="J38" s="397"/>
      <c r="K38" s="397"/>
      <c r="L38" s="397"/>
      <c r="M38" s="397"/>
      <c r="N38" s="397"/>
      <c r="O38" s="397"/>
      <c r="P38" s="397"/>
      <c r="Q38" s="397"/>
      <c r="R38" s="397"/>
      <c r="S38" s="397"/>
      <c r="T38" s="397"/>
      <c r="U38" s="397"/>
      <c r="V38" s="397"/>
      <c r="W38" s="397"/>
      <c r="X38" s="397"/>
      <c r="Y38" s="397"/>
      <c r="Z38" s="397"/>
      <c r="AA38" s="397"/>
      <c r="AB38" s="397"/>
      <c r="AC38" s="397"/>
      <c r="AD38" s="397"/>
      <c r="AE38" s="397"/>
      <c r="AF38" s="397"/>
      <c r="AG38" s="397"/>
      <c r="AH38" s="397"/>
      <c r="AI38" s="397"/>
      <c r="AJ38" s="397"/>
      <c r="AK38" s="397"/>
      <c r="AL38" s="397"/>
      <c r="AM38" s="397"/>
      <c r="AN38" s="397"/>
      <c r="AO38" s="397"/>
      <c r="AP38" s="397"/>
      <c r="AQ38" s="397"/>
      <c r="AR38" s="397"/>
      <c r="AS38" s="397"/>
      <c r="AT38" s="397"/>
      <c r="AU38" s="397"/>
      <c r="AV38" s="397"/>
      <c r="AW38" s="397"/>
      <c r="AX38" s="397"/>
      <c r="AY38" s="397"/>
      <c r="AZ38" s="397"/>
      <c r="BA38" s="397"/>
    </row>
    <row r="39" spans="1:53" x14ac:dyDescent="0.15">
      <c r="A39" s="397"/>
      <c r="B39" s="397"/>
      <c r="C39" s="397"/>
      <c r="D39" s="397"/>
      <c r="E39" s="397"/>
      <c r="F39" s="397"/>
      <c r="G39" s="397"/>
      <c r="H39" s="397"/>
      <c r="I39" s="397"/>
      <c r="J39" s="397"/>
      <c r="K39" s="397"/>
      <c r="L39" s="397"/>
      <c r="M39" s="397"/>
      <c r="N39" s="397"/>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7"/>
      <c r="AL39" s="397"/>
      <c r="AM39" s="397"/>
      <c r="AN39" s="397"/>
      <c r="AO39" s="397"/>
      <c r="AP39" s="397"/>
      <c r="AQ39" s="397"/>
      <c r="AR39" s="397"/>
      <c r="AS39" s="397"/>
      <c r="AT39" s="397"/>
      <c r="AU39" s="397"/>
      <c r="AV39" s="397"/>
      <c r="AW39" s="397"/>
      <c r="AX39" s="397"/>
      <c r="AY39" s="397"/>
      <c r="AZ39" s="397"/>
      <c r="BA39" s="397"/>
    </row>
    <row r="40" spans="1:53" x14ac:dyDescent="0.15">
      <c r="A40" s="397"/>
      <c r="B40" s="397"/>
      <c r="C40" s="397"/>
      <c r="D40" s="397"/>
      <c r="E40" s="397"/>
      <c r="F40" s="397"/>
      <c r="G40" s="397"/>
      <c r="H40" s="397"/>
      <c r="I40" s="397"/>
      <c r="J40" s="397"/>
      <c r="K40" s="397"/>
      <c r="L40" s="397"/>
      <c r="M40" s="397"/>
      <c r="N40" s="397"/>
      <c r="O40" s="397"/>
      <c r="P40" s="397"/>
      <c r="Q40" s="397"/>
      <c r="R40" s="397"/>
      <c r="S40" s="397"/>
      <c r="T40" s="397"/>
      <c r="U40" s="397"/>
      <c r="V40" s="397"/>
      <c r="W40" s="397"/>
      <c r="X40" s="397"/>
      <c r="Y40" s="397"/>
      <c r="Z40" s="397"/>
      <c r="AA40" s="397"/>
      <c r="AB40" s="397"/>
      <c r="AC40" s="397"/>
      <c r="AD40" s="397"/>
      <c r="AE40" s="397"/>
      <c r="AF40" s="397"/>
      <c r="AG40" s="397"/>
      <c r="AH40" s="397"/>
      <c r="AI40" s="397"/>
      <c r="AJ40" s="397"/>
      <c r="AK40" s="397"/>
      <c r="AL40" s="397"/>
      <c r="AM40" s="397"/>
      <c r="AN40" s="397"/>
      <c r="AO40" s="397"/>
      <c r="AP40" s="397"/>
      <c r="AQ40" s="397"/>
      <c r="AR40" s="397"/>
      <c r="AS40" s="397"/>
      <c r="AT40" s="397"/>
      <c r="AU40" s="397"/>
      <c r="AV40" s="397"/>
      <c r="AW40" s="397"/>
      <c r="AX40" s="397"/>
      <c r="AY40" s="397"/>
      <c r="AZ40" s="397"/>
      <c r="BA40" s="397"/>
    </row>
    <row r="41" spans="1:53" x14ac:dyDescent="0.15">
      <c r="A41" s="397"/>
      <c r="B41" s="397"/>
      <c r="C41" s="397"/>
      <c r="D41" s="397"/>
      <c r="E41" s="397"/>
      <c r="F41" s="397"/>
      <c r="G41" s="397"/>
      <c r="H41" s="397"/>
      <c r="I41" s="397"/>
      <c r="J41" s="397"/>
      <c r="K41" s="397"/>
      <c r="L41" s="397"/>
      <c r="M41" s="397"/>
      <c r="N41" s="397"/>
      <c r="O41" s="397"/>
      <c r="P41" s="397"/>
      <c r="Q41" s="397"/>
      <c r="R41" s="397"/>
      <c r="S41" s="397"/>
      <c r="T41" s="397"/>
      <c r="U41" s="397"/>
      <c r="V41" s="397"/>
      <c r="W41" s="397"/>
      <c r="X41" s="397"/>
      <c r="Y41" s="397"/>
      <c r="Z41" s="397"/>
      <c r="AA41" s="397"/>
      <c r="AB41" s="397"/>
      <c r="AC41" s="397"/>
      <c r="AD41" s="397"/>
      <c r="AE41" s="397"/>
      <c r="AF41" s="397"/>
      <c r="AG41" s="397"/>
      <c r="AH41" s="397"/>
      <c r="AI41" s="397"/>
      <c r="AJ41" s="397"/>
      <c r="AK41" s="397"/>
      <c r="AL41" s="397"/>
      <c r="AM41" s="397"/>
      <c r="AN41" s="397"/>
      <c r="AO41" s="397"/>
      <c r="AP41" s="397"/>
      <c r="AQ41" s="397"/>
      <c r="AR41" s="397"/>
      <c r="AS41" s="397"/>
      <c r="AT41" s="397"/>
      <c r="AU41" s="397"/>
      <c r="AV41" s="397"/>
      <c r="AW41" s="397"/>
      <c r="AX41" s="397"/>
      <c r="AY41" s="397"/>
      <c r="AZ41" s="397"/>
      <c r="BA41" s="397"/>
    </row>
    <row r="42" spans="1:53" x14ac:dyDescent="0.15">
      <c r="A42" s="397"/>
      <c r="B42" s="397"/>
      <c r="C42" s="397"/>
      <c r="D42" s="397"/>
      <c r="E42" s="397"/>
      <c r="F42" s="397"/>
      <c r="G42" s="397"/>
      <c r="H42" s="397"/>
      <c r="I42" s="397"/>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397"/>
      <c r="AI42" s="397"/>
      <c r="AJ42" s="397"/>
      <c r="AK42" s="397"/>
      <c r="AL42" s="397"/>
      <c r="AM42" s="397"/>
      <c r="AN42" s="397"/>
      <c r="AO42" s="397"/>
      <c r="AP42" s="397"/>
      <c r="AQ42" s="397"/>
      <c r="AR42" s="397"/>
      <c r="AS42" s="397"/>
      <c r="AT42" s="397"/>
      <c r="AU42" s="397"/>
      <c r="AV42" s="397"/>
      <c r="AW42" s="397"/>
      <c r="AX42" s="397"/>
      <c r="AY42" s="397"/>
      <c r="AZ42" s="397"/>
      <c r="BA42" s="397"/>
    </row>
    <row r="43" spans="1:53" x14ac:dyDescent="0.15">
      <c r="A43" s="397"/>
      <c r="B43" s="397"/>
      <c r="C43" s="397"/>
      <c r="D43" s="397"/>
      <c r="E43" s="397"/>
      <c r="F43" s="397"/>
      <c r="G43" s="397"/>
      <c r="H43" s="397"/>
      <c r="I43" s="397"/>
      <c r="J43" s="397"/>
      <c r="K43" s="397"/>
      <c r="L43" s="397"/>
      <c r="M43" s="397"/>
      <c r="N43" s="397"/>
      <c r="O43" s="397"/>
      <c r="P43" s="397"/>
      <c r="Q43" s="397"/>
      <c r="R43" s="397"/>
      <c r="S43" s="397"/>
      <c r="T43" s="397"/>
      <c r="U43" s="397"/>
      <c r="V43" s="397"/>
      <c r="W43" s="397"/>
      <c r="X43" s="397"/>
      <c r="Y43" s="397"/>
      <c r="Z43" s="397"/>
      <c r="AA43" s="397"/>
      <c r="AB43" s="397"/>
      <c r="AC43" s="397"/>
      <c r="AD43" s="397"/>
      <c r="AE43" s="397"/>
      <c r="AF43" s="397"/>
      <c r="AG43" s="397"/>
      <c r="AH43" s="397"/>
      <c r="AI43" s="397"/>
      <c r="AJ43" s="397"/>
      <c r="AK43" s="397"/>
      <c r="AL43" s="397"/>
      <c r="AM43" s="397"/>
      <c r="AN43" s="397"/>
      <c r="AO43" s="397"/>
      <c r="AP43" s="397"/>
      <c r="AQ43" s="397"/>
      <c r="AR43" s="397"/>
      <c r="AS43" s="397"/>
      <c r="AT43" s="397"/>
      <c r="AU43" s="397"/>
      <c r="AV43" s="397"/>
      <c r="AW43" s="397"/>
      <c r="AX43" s="397"/>
      <c r="AY43" s="397"/>
      <c r="AZ43" s="397"/>
      <c r="BA43" s="397"/>
    </row>
    <row r="44" spans="1:53" x14ac:dyDescent="0.15">
      <c r="A44" s="397"/>
      <c r="B44" s="397"/>
      <c r="C44" s="397"/>
      <c r="D44" s="397"/>
      <c r="E44" s="397"/>
      <c r="F44" s="397"/>
      <c r="G44" s="397"/>
      <c r="H44" s="397"/>
      <c r="I44" s="397"/>
      <c r="J44" s="397"/>
      <c r="K44" s="397"/>
      <c r="L44" s="397"/>
      <c r="M44" s="397"/>
      <c r="N44" s="397"/>
      <c r="O44" s="397"/>
      <c r="P44" s="397"/>
      <c r="Q44" s="397"/>
      <c r="R44" s="397"/>
      <c r="S44" s="397"/>
      <c r="T44" s="397"/>
      <c r="U44" s="397"/>
      <c r="V44" s="397"/>
      <c r="W44" s="397"/>
      <c r="X44" s="397"/>
      <c r="Y44" s="397"/>
      <c r="Z44" s="397"/>
      <c r="AA44" s="397"/>
      <c r="AB44" s="397"/>
      <c r="AC44" s="397"/>
      <c r="AD44" s="397"/>
      <c r="AE44" s="397"/>
      <c r="AF44" s="397"/>
      <c r="AG44" s="397"/>
      <c r="AH44" s="397"/>
      <c r="AI44" s="397"/>
      <c r="AJ44" s="397"/>
      <c r="AK44" s="397"/>
      <c r="AL44" s="397"/>
      <c r="AM44" s="397"/>
      <c r="AN44" s="397"/>
      <c r="AO44" s="397"/>
      <c r="AP44" s="397"/>
      <c r="AQ44" s="397"/>
      <c r="AR44" s="397"/>
      <c r="AS44" s="397"/>
      <c r="AT44" s="397"/>
      <c r="AU44" s="397"/>
      <c r="AV44" s="397"/>
      <c r="AW44" s="397"/>
      <c r="AX44" s="397"/>
      <c r="AY44" s="397"/>
      <c r="AZ44" s="397"/>
      <c r="BA44" s="397"/>
    </row>
    <row r="45" spans="1:53" x14ac:dyDescent="0.15">
      <c r="A45" s="397"/>
      <c r="B45" s="397"/>
      <c r="C45" s="397"/>
      <c r="D45" s="397"/>
      <c r="E45" s="397"/>
      <c r="F45" s="397"/>
      <c r="G45" s="397"/>
      <c r="H45" s="397"/>
      <c r="I45" s="397"/>
      <c r="J45" s="397"/>
      <c r="K45" s="397"/>
      <c r="L45" s="397"/>
      <c r="M45" s="397"/>
      <c r="N45" s="397"/>
      <c r="O45" s="397"/>
      <c r="P45" s="397"/>
      <c r="Q45" s="397"/>
      <c r="R45" s="397"/>
      <c r="S45" s="397"/>
      <c r="T45" s="397"/>
      <c r="U45" s="397"/>
      <c r="V45" s="397"/>
      <c r="W45" s="397"/>
      <c r="X45" s="397"/>
      <c r="Y45" s="397"/>
      <c r="Z45" s="397"/>
      <c r="AA45" s="397"/>
      <c r="AB45" s="397"/>
      <c r="AC45" s="397"/>
      <c r="AD45" s="397"/>
      <c r="AE45" s="397"/>
      <c r="AF45" s="397"/>
      <c r="AG45" s="397"/>
      <c r="AH45" s="397"/>
      <c r="AI45" s="397"/>
      <c r="AJ45" s="397"/>
      <c r="AK45" s="397"/>
      <c r="AL45" s="397"/>
      <c r="AM45" s="397"/>
      <c r="AN45" s="397"/>
      <c r="AO45" s="397"/>
      <c r="AP45" s="397"/>
      <c r="AQ45" s="397"/>
      <c r="AR45" s="397"/>
      <c r="AS45" s="397"/>
      <c r="AT45" s="397"/>
      <c r="AU45" s="397"/>
      <c r="AV45" s="397"/>
      <c r="AW45" s="397"/>
      <c r="AX45" s="397"/>
      <c r="AY45" s="397"/>
      <c r="AZ45" s="397"/>
      <c r="BA45" s="397"/>
    </row>
    <row r="46" spans="1:53" x14ac:dyDescent="0.15">
      <c r="A46" s="397"/>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7"/>
      <c r="AL46" s="397"/>
      <c r="AM46" s="397"/>
      <c r="AN46" s="397"/>
      <c r="AO46" s="397"/>
      <c r="AP46" s="397"/>
      <c r="AQ46" s="397"/>
      <c r="AR46" s="397"/>
      <c r="AS46" s="397"/>
      <c r="AT46" s="397"/>
      <c r="AU46" s="397"/>
      <c r="AV46" s="397"/>
      <c r="AW46" s="397"/>
      <c r="AX46" s="397"/>
      <c r="AY46" s="397"/>
      <c r="AZ46" s="397"/>
      <c r="BA46" s="397"/>
    </row>
    <row r="47" spans="1:53" x14ac:dyDescent="0.15">
      <c r="A47" s="397"/>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7"/>
      <c r="AK47" s="397"/>
      <c r="AL47" s="397"/>
      <c r="AM47" s="397"/>
      <c r="AN47" s="397"/>
      <c r="AO47" s="397"/>
      <c r="AP47" s="397"/>
      <c r="AQ47" s="397"/>
      <c r="AR47" s="397"/>
      <c r="AS47" s="397"/>
      <c r="AT47" s="397"/>
      <c r="AU47" s="397"/>
      <c r="AV47" s="397"/>
      <c r="AW47" s="397"/>
      <c r="AX47" s="397"/>
      <c r="AY47" s="397"/>
      <c r="AZ47" s="397"/>
      <c r="BA47" s="397"/>
    </row>
    <row r="48" spans="1:53" x14ac:dyDescent="0.15">
      <c r="A48" s="397"/>
      <c r="B48" s="397"/>
      <c r="C48" s="397"/>
      <c r="D48" s="397"/>
      <c r="E48" s="397"/>
      <c r="F48" s="397"/>
      <c r="G48" s="397"/>
      <c r="H48" s="397"/>
      <c r="I48" s="397"/>
      <c r="J48" s="397"/>
      <c r="K48" s="397"/>
      <c r="L48" s="397"/>
      <c r="M48" s="397"/>
      <c r="N48" s="397"/>
      <c r="O48" s="397"/>
      <c r="P48" s="397"/>
      <c r="Q48" s="397"/>
      <c r="R48" s="397"/>
      <c r="S48" s="397"/>
      <c r="T48" s="397"/>
      <c r="U48" s="397"/>
      <c r="V48" s="397"/>
      <c r="W48" s="397"/>
      <c r="X48" s="397"/>
      <c r="Y48" s="397"/>
      <c r="Z48" s="397"/>
      <c r="AA48" s="397"/>
      <c r="AB48" s="397"/>
      <c r="AC48" s="397"/>
      <c r="AD48" s="397"/>
      <c r="AE48" s="397"/>
      <c r="AF48" s="397"/>
      <c r="AG48" s="397"/>
      <c r="AH48" s="397"/>
      <c r="AI48" s="397"/>
      <c r="AJ48" s="397"/>
      <c r="AK48" s="397"/>
      <c r="AL48" s="397"/>
      <c r="AM48" s="397"/>
      <c r="AN48" s="397"/>
      <c r="AO48" s="397"/>
      <c r="AP48" s="397"/>
      <c r="AQ48" s="397"/>
      <c r="AR48" s="397"/>
      <c r="AS48" s="397"/>
      <c r="AT48" s="397"/>
      <c r="AU48" s="397"/>
      <c r="AV48" s="397"/>
      <c r="AW48" s="397"/>
      <c r="AX48" s="397"/>
      <c r="AY48" s="397"/>
      <c r="AZ48" s="397"/>
      <c r="BA48" s="397"/>
    </row>
    <row r="49" spans="1:53" x14ac:dyDescent="0.15">
      <c r="A49" s="397"/>
      <c r="B49" s="397"/>
      <c r="C49" s="397"/>
      <c r="D49" s="397"/>
      <c r="E49" s="397"/>
      <c r="F49" s="397"/>
      <c r="G49" s="397"/>
      <c r="H49" s="397"/>
      <c r="I49" s="397"/>
      <c r="J49" s="397"/>
      <c r="K49" s="397"/>
      <c r="L49" s="397"/>
      <c r="M49" s="397"/>
      <c r="N49" s="397"/>
      <c r="O49" s="397"/>
      <c r="P49" s="397"/>
      <c r="Q49" s="397"/>
      <c r="R49" s="397"/>
      <c r="S49" s="397"/>
      <c r="T49" s="397"/>
      <c r="U49" s="397"/>
      <c r="V49" s="397"/>
      <c r="W49" s="397"/>
      <c r="X49" s="397"/>
      <c r="Y49" s="397"/>
      <c r="Z49" s="397"/>
      <c r="AA49" s="397"/>
      <c r="AB49" s="397"/>
      <c r="AC49" s="397"/>
      <c r="AD49" s="397"/>
      <c r="AE49" s="397"/>
      <c r="AF49" s="397"/>
      <c r="AG49" s="397"/>
      <c r="AH49" s="397"/>
      <c r="AI49" s="397"/>
      <c r="AJ49" s="397"/>
      <c r="AK49" s="397"/>
      <c r="AL49" s="397"/>
      <c r="AM49" s="397"/>
      <c r="AN49" s="397"/>
      <c r="AO49" s="397"/>
      <c r="AP49" s="397"/>
      <c r="AQ49" s="397"/>
      <c r="AR49" s="397"/>
      <c r="AS49" s="397"/>
      <c r="AT49" s="397"/>
      <c r="AU49" s="397"/>
      <c r="AV49" s="397"/>
      <c r="AW49" s="397"/>
      <c r="AX49" s="397"/>
      <c r="AY49" s="397"/>
      <c r="AZ49" s="397"/>
      <c r="BA49" s="397"/>
    </row>
    <row r="50" spans="1:53" x14ac:dyDescent="0.15">
      <c r="A50" s="397"/>
      <c r="B50" s="397"/>
      <c r="C50" s="397"/>
      <c r="D50" s="397"/>
      <c r="E50" s="397"/>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7"/>
      <c r="AL50" s="397"/>
      <c r="AM50" s="397"/>
      <c r="AN50" s="397"/>
      <c r="AO50" s="397"/>
      <c r="AP50" s="397"/>
      <c r="AQ50" s="397"/>
      <c r="AR50" s="397"/>
      <c r="AS50" s="397"/>
      <c r="AT50" s="397"/>
      <c r="AU50" s="397"/>
      <c r="AV50" s="397"/>
      <c r="AW50" s="397"/>
      <c r="AX50" s="397"/>
      <c r="AY50" s="397"/>
      <c r="AZ50" s="397"/>
      <c r="BA50" s="397"/>
    </row>
    <row r="51" spans="1:53" x14ac:dyDescent="0.15">
      <c r="A51" s="397"/>
      <c r="B51" s="397"/>
      <c r="C51" s="397"/>
      <c r="D51" s="397"/>
      <c r="E51" s="397"/>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7"/>
      <c r="AL51" s="397"/>
      <c r="AM51" s="397"/>
      <c r="AN51" s="397"/>
      <c r="AO51" s="397"/>
      <c r="AP51" s="397"/>
      <c r="AQ51" s="397"/>
      <c r="AR51" s="397"/>
      <c r="AS51" s="397"/>
      <c r="AT51" s="397"/>
      <c r="AU51" s="397"/>
      <c r="AV51" s="397"/>
      <c r="AW51" s="397"/>
      <c r="AX51" s="397"/>
      <c r="AY51" s="397"/>
      <c r="AZ51" s="397"/>
      <c r="BA51" s="397"/>
    </row>
    <row r="52" spans="1:53" x14ac:dyDescent="0.15">
      <c r="A52" s="397"/>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7"/>
      <c r="AL52" s="397"/>
      <c r="AM52" s="397"/>
      <c r="AN52" s="397"/>
      <c r="AO52" s="397"/>
      <c r="AP52" s="397"/>
      <c r="AQ52" s="397"/>
      <c r="AR52" s="397"/>
      <c r="AS52" s="397"/>
      <c r="AT52" s="397"/>
      <c r="AU52" s="397"/>
      <c r="AV52" s="397"/>
      <c r="AW52" s="397"/>
      <c r="AX52" s="397"/>
      <c r="AY52" s="397"/>
      <c r="AZ52" s="397"/>
      <c r="BA52" s="397"/>
    </row>
    <row r="53" spans="1:53" x14ac:dyDescent="0.15">
      <c r="A53" s="397"/>
      <c r="B53" s="397"/>
      <c r="C53" s="397"/>
      <c r="D53" s="397"/>
      <c r="E53" s="397"/>
      <c r="F53" s="397"/>
      <c r="G53" s="397"/>
      <c r="H53" s="397"/>
      <c r="I53" s="397"/>
      <c r="J53" s="397"/>
      <c r="K53" s="397"/>
      <c r="L53" s="397"/>
      <c r="M53" s="397"/>
      <c r="N53" s="397"/>
      <c r="O53" s="397"/>
      <c r="P53" s="397"/>
      <c r="Q53" s="397"/>
      <c r="R53" s="397"/>
      <c r="S53" s="397"/>
      <c r="T53" s="397"/>
      <c r="U53" s="397"/>
      <c r="V53" s="397"/>
      <c r="W53" s="397"/>
      <c r="X53" s="397"/>
      <c r="Y53" s="397"/>
      <c r="Z53" s="397"/>
      <c r="AA53" s="397"/>
      <c r="AB53" s="397"/>
      <c r="AC53" s="397"/>
      <c r="AD53" s="397"/>
      <c r="AE53" s="397"/>
      <c r="AF53" s="397"/>
      <c r="AG53" s="397"/>
      <c r="AH53" s="397"/>
      <c r="AI53" s="397"/>
      <c r="AJ53" s="397"/>
      <c r="AK53" s="397"/>
      <c r="AL53" s="397"/>
      <c r="AM53" s="397"/>
      <c r="AN53" s="397"/>
      <c r="AO53" s="397"/>
      <c r="AP53" s="397"/>
      <c r="AQ53" s="397"/>
      <c r="AR53" s="397"/>
      <c r="AS53" s="397"/>
      <c r="AT53" s="397"/>
      <c r="AU53" s="397"/>
      <c r="AV53" s="397"/>
      <c r="AW53" s="397"/>
      <c r="AX53" s="397"/>
      <c r="AY53" s="397"/>
      <c r="AZ53" s="397"/>
      <c r="BA53" s="397"/>
    </row>
  </sheetData>
  <sheetProtection algorithmName="SHA-512" hashValue="XW0XQhw3Ag9fjhpn58mfEGL/ISg1uKk9S4lG3CXhmS98u+m056McpGUPwBgkyfSpv8tpq9FpJC14AgTw2Txr0A==" saltValue="RaY/SeXkyut4+jRN4uBmnw==" spinCount="100000" sheet="1" objects="1" scenarios="1"/>
  <mergeCells count="203">
    <mergeCell ref="C12:D12"/>
    <mergeCell ref="F14:K14"/>
    <mergeCell ref="V17:V18"/>
    <mergeCell ref="V19:V20"/>
    <mergeCell ref="D17:D24"/>
    <mergeCell ref="F24:H24"/>
    <mergeCell ref="I24:K24"/>
    <mergeCell ref="S22:T23"/>
    <mergeCell ref="D27:D36"/>
    <mergeCell ref="S29:T29"/>
    <mergeCell ref="U17:U18"/>
    <mergeCell ref="L22:L23"/>
    <mergeCell ref="R22:R23"/>
    <mergeCell ref="P19:P20"/>
    <mergeCell ref="F36:K36"/>
    <mergeCell ref="P27:P28"/>
    <mergeCell ref="V12:W12"/>
    <mergeCell ref="W14:AC14"/>
    <mergeCell ref="W22:AC23"/>
    <mergeCell ref="S14:T14"/>
    <mergeCell ref="F32:K32"/>
    <mergeCell ref="F27:K28"/>
    <mergeCell ref="S19:T20"/>
    <mergeCell ref="U22:U23"/>
    <mergeCell ref="N36:O36"/>
    <mergeCell ref="S34:T34"/>
    <mergeCell ref="W34:AC34"/>
    <mergeCell ref="R35:T35"/>
    <mergeCell ref="W32:AC32"/>
    <mergeCell ref="S32:T32"/>
    <mergeCell ref="P25:P26"/>
    <mergeCell ref="N34:O34"/>
    <mergeCell ref="Q35:Q36"/>
    <mergeCell ref="N30:O30"/>
    <mergeCell ref="N32:O32"/>
    <mergeCell ref="Q15:Q34"/>
    <mergeCell ref="N19:O20"/>
    <mergeCell ref="N35:O35"/>
    <mergeCell ref="N33:O33"/>
    <mergeCell ref="R17:R18"/>
    <mergeCell ref="S16:T16"/>
    <mergeCell ref="W30:AC30"/>
    <mergeCell ref="W26:AC26"/>
    <mergeCell ref="W25:AC25"/>
    <mergeCell ref="W17:AC18"/>
    <mergeCell ref="V22:V23"/>
    <mergeCell ref="P22:P23"/>
    <mergeCell ref="N31:O31"/>
    <mergeCell ref="AP27:AP28"/>
    <mergeCell ref="U35:U36"/>
    <mergeCell ref="W33:AC33"/>
    <mergeCell ref="R36:T36"/>
    <mergeCell ref="AF28:AM28"/>
    <mergeCell ref="V35:V36"/>
    <mergeCell ref="AE32:AQ32"/>
    <mergeCell ref="AE33:AP33"/>
    <mergeCell ref="AP30:AP31"/>
    <mergeCell ref="AO30:AO31"/>
    <mergeCell ref="S31:T31"/>
    <mergeCell ref="W35:AC36"/>
    <mergeCell ref="AM36:AP36"/>
    <mergeCell ref="AN30:AN31"/>
    <mergeCell ref="AD35:AD36"/>
    <mergeCell ref="S33:T33"/>
    <mergeCell ref="U27:U28"/>
    <mergeCell ref="O4:O5"/>
    <mergeCell ref="O8:O9"/>
    <mergeCell ref="N22:O23"/>
    <mergeCell ref="P17:P18"/>
    <mergeCell ref="N17:O18"/>
    <mergeCell ref="N14:O14"/>
    <mergeCell ref="N15:O16"/>
    <mergeCell ref="AO27:AO28"/>
    <mergeCell ref="W27:AC28"/>
    <mergeCell ref="AN27:AN28"/>
    <mergeCell ref="AE27:AE28"/>
    <mergeCell ref="AF27:AM27"/>
    <mergeCell ref="U8:Z9"/>
    <mergeCell ref="AD7:AE7"/>
    <mergeCell ref="AA8:AC8"/>
    <mergeCell ref="AA9:AC9"/>
    <mergeCell ref="AD19:AD20"/>
    <mergeCell ref="Q6:Z7"/>
    <mergeCell ref="Q8:S9"/>
    <mergeCell ref="T8:T9"/>
    <mergeCell ref="AO6:AQ7"/>
    <mergeCell ref="AP19:AP20"/>
    <mergeCell ref="AO17:AO18"/>
    <mergeCell ref="AM11:AN11"/>
    <mergeCell ref="AO11:AQ11"/>
    <mergeCell ref="AP17:AP18"/>
    <mergeCell ref="AH14:AM14"/>
    <mergeCell ref="AQ19:AQ20"/>
    <mergeCell ref="AQ22:AQ23"/>
    <mergeCell ref="AQ17:AQ18"/>
    <mergeCell ref="AN22:AN23"/>
    <mergeCell ref="AH17:AM18"/>
    <mergeCell ref="AO19:AO20"/>
    <mergeCell ref="AH19:AM20"/>
    <mergeCell ref="AO22:AO23"/>
    <mergeCell ref="AN19:AN20"/>
    <mergeCell ref="AP22:AP23"/>
    <mergeCell ref="AN17:AN18"/>
    <mergeCell ref="AH15:AM15"/>
    <mergeCell ref="M15:M16"/>
    <mergeCell ref="F19:H20"/>
    <mergeCell ref="I20:K20"/>
    <mergeCell ref="L17:L18"/>
    <mergeCell ref="F17:K17"/>
    <mergeCell ref="F18:K18"/>
    <mergeCell ref="E16:K16"/>
    <mergeCell ref="E17:E18"/>
    <mergeCell ref="M17:M18"/>
    <mergeCell ref="E15:K15"/>
    <mergeCell ref="N27:O28"/>
    <mergeCell ref="N29:O29"/>
    <mergeCell ref="I19:K19"/>
    <mergeCell ref="E25:K25"/>
    <mergeCell ref="N25:O26"/>
    <mergeCell ref="N21:O21"/>
    <mergeCell ref="F23:K23"/>
    <mergeCell ref="N24:O24"/>
    <mergeCell ref="E26:K26"/>
    <mergeCell ref="F35:K35"/>
    <mergeCell ref="F34:K34"/>
    <mergeCell ref="E19:E20"/>
    <mergeCell ref="F33:K33"/>
    <mergeCell ref="F30:K30"/>
    <mergeCell ref="M27:M28"/>
    <mergeCell ref="M25:M26"/>
    <mergeCell ref="L25:L26"/>
    <mergeCell ref="F29:K29"/>
    <mergeCell ref="M22:M23"/>
    <mergeCell ref="F31:K31"/>
    <mergeCell ref="E27:E28"/>
    <mergeCell ref="L27:L28"/>
    <mergeCell ref="D25:D26"/>
    <mergeCell ref="U19:U20"/>
    <mergeCell ref="S21:T21"/>
    <mergeCell ref="R19:R20"/>
    <mergeCell ref="L19:L20"/>
    <mergeCell ref="F22:K22"/>
    <mergeCell ref="M19:M20"/>
    <mergeCell ref="E22:E23"/>
    <mergeCell ref="F21:H21"/>
    <mergeCell ref="I21:K21"/>
    <mergeCell ref="AH22:AM23"/>
    <mergeCell ref="AH25:AM25"/>
    <mergeCell ref="AE30:AE31"/>
    <mergeCell ref="AD27:AD28"/>
    <mergeCell ref="S30:T30"/>
    <mergeCell ref="AF30:AM30"/>
    <mergeCell ref="AF31:AM31"/>
    <mergeCell ref="W31:AC31"/>
    <mergeCell ref="AF29:AM29"/>
    <mergeCell ref="AO4:AQ5"/>
    <mergeCell ref="AO8:AQ9"/>
    <mergeCell ref="AA6:AC6"/>
    <mergeCell ref="S26:T26"/>
    <mergeCell ref="S24:T24"/>
    <mergeCell ref="W16:AC16"/>
    <mergeCell ref="AA5:AC5"/>
    <mergeCell ref="AA7:AC7"/>
    <mergeCell ref="AA4:AC4"/>
    <mergeCell ref="W21:AC21"/>
    <mergeCell ref="AK4:AK9"/>
    <mergeCell ref="AE15:AE26"/>
    <mergeCell ref="AH16:AM16"/>
    <mergeCell ref="AD17:AD18"/>
    <mergeCell ref="AH24:AM24"/>
    <mergeCell ref="AD8:AJ9"/>
    <mergeCell ref="AL4:AN5"/>
    <mergeCell ref="AF6:AJ6"/>
    <mergeCell ref="S15:T15"/>
    <mergeCell ref="W24:AC24"/>
    <mergeCell ref="S17:T18"/>
    <mergeCell ref="AH21:AM21"/>
    <mergeCell ref="AF15:AF20"/>
    <mergeCell ref="AH26:AM26"/>
    <mergeCell ref="P2:R2"/>
    <mergeCell ref="T2:AH2"/>
    <mergeCell ref="AD4:AH4"/>
    <mergeCell ref="AD5:AH5"/>
    <mergeCell ref="V27:V28"/>
    <mergeCell ref="W29:AC29"/>
    <mergeCell ref="W19:AC20"/>
    <mergeCell ref="W15:AC15"/>
    <mergeCell ref="Q4:Z5"/>
    <mergeCell ref="AD6:AE6"/>
    <mergeCell ref="AG19:AG20"/>
    <mergeCell ref="S25:T25"/>
    <mergeCell ref="AF7:AJ7"/>
    <mergeCell ref="AJ11:AK11"/>
    <mergeCell ref="AG17:AG18"/>
    <mergeCell ref="R27:R28"/>
    <mergeCell ref="AJ2:AN2"/>
    <mergeCell ref="S27:T28"/>
    <mergeCell ref="AF21:AF26"/>
    <mergeCell ref="AL6:AN7"/>
    <mergeCell ref="AL9:AN9"/>
    <mergeCell ref="AL8:AN8"/>
    <mergeCell ref="AG22:AG23"/>
    <mergeCell ref="AD22:AD23"/>
  </mergeCells>
  <phoneticPr fontId="1"/>
  <pageMargins left="0.67" right="0.27" top="0.39" bottom="0.28999999999999998" header="0.22" footer="0.15"/>
  <pageSetup paperSize="9" orientation="landscape" blackAndWhite="1" verticalDpi="36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X112"/>
  <sheetViews>
    <sheetView showGridLines="0" showZeros="0" zoomScale="70" zoomScaleNormal="70" zoomScaleSheetLayoutView="50" workbookViewId="0">
      <selection activeCell="CU128" sqref="CU128"/>
    </sheetView>
  </sheetViews>
  <sheetFormatPr defaultRowHeight="12" x14ac:dyDescent="0.15"/>
  <cols>
    <col min="1" max="1" width="3" style="141" customWidth="1"/>
    <col min="2" max="2" width="3.125" style="141" customWidth="1"/>
    <col min="3" max="3" width="2.125" style="141" customWidth="1"/>
    <col min="4" max="4" width="3.375" style="141" customWidth="1"/>
    <col min="5" max="5" width="1.375" style="141" customWidth="1"/>
    <col min="6" max="6" width="2.625" style="141" customWidth="1"/>
    <col min="7" max="7" width="3" style="141" customWidth="1"/>
    <col min="8" max="8" width="3.25" style="141" customWidth="1"/>
    <col min="9" max="9" width="2.5" style="141" customWidth="1"/>
    <col min="10" max="10" width="3.125" style="141" customWidth="1"/>
    <col min="11" max="11" width="1.875" style="141" customWidth="1"/>
    <col min="12" max="12" width="1.25" style="141" customWidth="1"/>
    <col min="13" max="13" width="4" style="141" customWidth="1"/>
    <col min="14" max="14" width="0.625" style="141" customWidth="1"/>
    <col min="15" max="15" width="6.625" style="141" customWidth="1"/>
    <col min="16" max="16" width="0.625" style="141" customWidth="1"/>
    <col min="17" max="17" width="3" style="141" customWidth="1"/>
    <col min="18" max="18" width="0.625" style="141" customWidth="1"/>
    <col min="19" max="19" width="3" style="141" customWidth="1"/>
    <col min="20" max="20" width="0.625" style="141" customWidth="1"/>
    <col min="21" max="21" width="3" style="141" customWidth="1"/>
    <col min="22" max="22" width="0.625" style="141" customWidth="1"/>
    <col min="23" max="23" width="3" style="141" customWidth="1"/>
    <col min="24" max="24" width="0.625" style="141" customWidth="1"/>
    <col min="25" max="25" width="3" style="141" customWidth="1"/>
    <col min="26" max="26" width="0.625" style="141" customWidth="1"/>
    <col min="27" max="27" width="3" style="141" customWidth="1"/>
    <col min="28" max="28" width="0.625" style="141" customWidth="1"/>
    <col min="29" max="29" width="1.125" style="141" customWidth="1"/>
    <col min="30" max="30" width="2.5" style="141" customWidth="1"/>
    <col min="31" max="31" width="0.625" style="141" customWidth="1"/>
    <col min="32" max="32" width="3.375" style="141" customWidth="1"/>
    <col min="33" max="33" width="1" style="141" customWidth="1"/>
    <col min="34" max="34" width="0.625" style="141" customWidth="1"/>
    <col min="35" max="35" width="3.625" style="141" customWidth="1"/>
    <col min="36" max="36" width="0.625" style="141" customWidth="1"/>
    <col min="37" max="37" width="3.625" style="141" customWidth="1"/>
    <col min="38" max="38" width="0.625" style="141" customWidth="1"/>
    <col min="39" max="39" width="8.25" style="141" customWidth="1"/>
    <col min="40" max="40" width="1.25" style="141" customWidth="1"/>
    <col min="41" max="41" width="3.75" style="141" customWidth="1"/>
    <col min="42" max="42" width="0.625" style="141" customWidth="1"/>
    <col min="43" max="43" width="6.625" style="141" customWidth="1"/>
    <col min="44" max="44" width="0.625" style="141" customWidth="1"/>
    <col min="45" max="45" width="3" style="141" customWidth="1"/>
    <col min="46" max="46" width="0.625" style="141" customWidth="1"/>
    <col min="47" max="47" width="3" style="141" customWidth="1"/>
    <col min="48" max="48" width="0.625" style="141" customWidth="1"/>
    <col min="49" max="49" width="3" style="141" customWidth="1"/>
    <col min="50" max="50" width="0.625" style="141" customWidth="1"/>
    <col min="51" max="51" width="3" style="141" customWidth="1"/>
    <col min="52" max="52" width="0.625" style="141" customWidth="1"/>
    <col min="53" max="53" width="3" style="141" customWidth="1"/>
    <col min="54" max="54" width="0.625" style="141" customWidth="1"/>
    <col min="55" max="55" width="3" style="141" customWidth="1"/>
    <col min="56" max="56" width="0.625" style="141" customWidth="1"/>
    <col min="57" max="57" width="1.75" style="141" customWidth="1"/>
    <col min="58" max="58" width="1" style="141" customWidth="1"/>
    <col min="59" max="59" width="0.625" style="141" customWidth="1"/>
    <col min="60" max="61" width="1.625" style="141" customWidth="1"/>
    <col min="62" max="62" width="0.625" style="141" customWidth="1"/>
    <col min="63" max="63" width="1.5" style="141" customWidth="1"/>
    <col min="64" max="64" width="1.75" style="141" customWidth="1"/>
    <col min="65" max="65" width="0.625" style="141" customWidth="1"/>
    <col min="66" max="66" width="0.75" style="141" customWidth="1"/>
    <col min="67" max="67" width="2.375" style="141" customWidth="1"/>
    <col min="68" max="68" width="0.625" style="141" customWidth="1"/>
    <col min="69" max="69" width="3.125" style="141" customWidth="1"/>
    <col min="70" max="70" width="0.625" style="141" customWidth="1"/>
    <col min="71" max="71" width="2.875" style="141" customWidth="1"/>
    <col min="72" max="72" width="0.625" style="141" customWidth="1"/>
    <col min="73" max="73" width="3.375" style="141" customWidth="1"/>
    <col min="74" max="75" width="1.375" style="141" customWidth="1"/>
    <col min="76" max="76" width="2.5" style="141" customWidth="1"/>
    <col min="77" max="77" width="0.625" style="141" customWidth="1"/>
    <col min="78" max="78" width="2.125" style="141" customWidth="1"/>
    <col min="79" max="79" width="0.625" style="141" customWidth="1"/>
    <col min="80" max="80" width="1.625" style="141" customWidth="1"/>
    <col min="81" max="81" width="1.75" style="141" customWidth="1"/>
    <col min="82" max="82" width="0.625" style="141" customWidth="1"/>
    <col min="83" max="83" width="3" style="141" customWidth="1"/>
    <col min="84" max="84" width="0.625" style="141" customWidth="1"/>
    <col min="85" max="85" width="3" style="141" customWidth="1"/>
    <col min="86" max="86" width="0.625" style="141" customWidth="1"/>
    <col min="87" max="87" width="3" style="141" customWidth="1"/>
    <col min="88" max="88" width="0.625" style="141" customWidth="1"/>
    <col min="89" max="89" width="3" style="141" customWidth="1"/>
    <col min="90" max="90" width="0.625" style="141" customWidth="1"/>
    <col min="91" max="91" width="3" style="141" customWidth="1"/>
    <col min="92" max="92" width="0.625" style="141" customWidth="1"/>
    <col min="93" max="93" width="3" style="141" customWidth="1"/>
    <col min="94" max="94" width="0.625" style="141" customWidth="1"/>
    <col min="95" max="95" width="3" style="141" customWidth="1"/>
    <col min="96" max="96" width="0.625" style="141" customWidth="1"/>
    <col min="97" max="97" width="3.625" style="141" customWidth="1"/>
    <col min="98" max="98" width="3.25" style="141" customWidth="1"/>
    <col min="99" max="99" width="1.5" style="141" customWidth="1"/>
    <col min="100" max="16384" width="9" style="141"/>
  </cols>
  <sheetData>
    <row r="1" spans="2:102" ht="15" customHeight="1" x14ac:dyDescent="0.15">
      <c r="Z1" s="99"/>
    </row>
    <row r="2" spans="2:102" ht="19.5" customHeight="1" x14ac:dyDescent="0.15">
      <c r="Z2" s="99"/>
    </row>
    <row r="3" spans="2:102" ht="13.5" customHeight="1" x14ac:dyDescent="0.15">
      <c r="B3" s="105"/>
      <c r="C3" s="105"/>
      <c r="D3" s="105"/>
      <c r="E3" s="105"/>
      <c r="F3" s="105"/>
      <c r="G3" s="105"/>
      <c r="H3" s="105"/>
      <c r="I3" s="105"/>
      <c r="J3" s="105"/>
      <c r="K3" s="105"/>
      <c r="L3" s="105"/>
      <c r="M3" s="105"/>
      <c r="N3" s="105"/>
      <c r="O3" s="105"/>
      <c r="P3" s="105"/>
      <c r="Q3" s="105"/>
      <c r="R3" s="105"/>
      <c r="S3" s="105"/>
      <c r="T3" s="105"/>
      <c r="U3" s="105"/>
      <c r="V3" s="105"/>
      <c r="W3" s="105"/>
      <c r="X3" s="105"/>
      <c r="Y3" s="105"/>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99"/>
      <c r="CU3" s="99"/>
      <c r="CV3" s="99"/>
      <c r="CW3" s="99"/>
      <c r="CX3" s="99"/>
    </row>
    <row r="4" spans="2:102" ht="3" customHeight="1" x14ac:dyDescent="0.15">
      <c r="B4" s="105"/>
      <c r="C4" s="105"/>
      <c r="D4" s="105"/>
      <c r="E4" s="105"/>
      <c r="F4" s="105"/>
      <c r="G4" s="105"/>
      <c r="H4" s="105"/>
      <c r="I4" s="105"/>
      <c r="J4" s="105"/>
      <c r="K4" s="105"/>
      <c r="L4" s="105"/>
      <c r="M4" s="105"/>
      <c r="N4" s="105"/>
      <c r="O4" s="105"/>
      <c r="P4" s="105"/>
      <c r="Q4" s="105"/>
      <c r="R4" s="105"/>
      <c r="S4" s="105"/>
      <c r="T4" s="105"/>
      <c r="U4" s="105"/>
      <c r="V4" s="105"/>
      <c r="W4" s="105"/>
      <c r="X4" s="105"/>
      <c r="Y4" s="105"/>
      <c r="Z4" s="100"/>
      <c r="AA4" s="1045" t="s">
        <v>468</v>
      </c>
      <c r="AB4" s="1045"/>
      <c r="AC4" s="1045"/>
      <c r="AD4" s="1045"/>
      <c r="AE4" s="1045"/>
      <c r="AF4" s="1045"/>
      <c r="AG4" s="1045"/>
      <c r="AH4" s="268"/>
      <c r="AI4" s="266"/>
      <c r="AJ4" s="266"/>
      <c r="AK4" s="266"/>
      <c r="AL4" s="269"/>
      <c r="AM4" s="1046" t="s">
        <v>400</v>
      </c>
      <c r="AN4" s="1046"/>
      <c r="AO4" s="1046"/>
      <c r="AP4" s="1046"/>
      <c r="AQ4" s="1046"/>
      <c r="AR4" s="1046"/>
      <c r="AS4" s="1046"/>
      <c r="AT4" s="1046"/>
      <c r="AU4" s="1046"/>
      <c r="AV4" s="1046"/>
      <c r="AW4" s="1046"/>
      <c r="AX4" s="1046"/>
      <c r="AY4" s="1046"/>
      <c r="AZ4" s="1046"/>
      <c r="BA4" s="1046"/>
      <c r="BB4" s="1046"/>
      <c r="BC4" s="1046"/>
      <c r="BD4" s="1046"/>
      <c r="BE4" s="1046"/>
      <c r="BF4" s="1046"/>
      <c r="BG4" s="1046"/>
      <c r="BH4" s="1046"/>
      <c r="BI4" s="1046"/>
      <c r="BJ4" s="1046"/>
      <c r="BK4" s="1046"/>
      <c r="BL4" s="1046"/>
      <c r="BM4" s="1046"/>
      <c r="BN4" s="1046"/>
      <c r="BO4" s="1046"/>
      <c r="BP4" s="1046"/>
      <c r="BQ4" s="1046"/>
      <c r="BR4" s="1046"/>
      <c r="BS4" s="1046"/>
      <c r="BT4" s="1046"/>
      <c r="BU4" s="1046"/>
      <c r="BV4" s="1046"/>
      <c r="BW4" s="1046"/>
      <c r="BX4" s="1046"/>
      <c r="BY4" s="1046"/>
      <c r="BZ4" s="1046"/>
      <c r="CA4" s="1046"/>
      <c r="CB4" s="1046"/>
      <c r="CC4" s="1046"/>
      <c r="CD4" s="1046"/>
      <c r="CE4" s="1046"/>
      <c r="CF4" s="100"/>
      <c r="CG4" s="100"/>
      <c r="CH4" s="100"/>
      <c r="CI4" s="100"/>
      <c r="CJ4" s="100"/>
      <c r="CK4" s="100"/>
      <c r="CL4" s="100"/>
      <c r="CM4" s="100"/>
      <c r="CN4" s="100"/>
      <c r="CO4" s="100"/>
      <c r="CP4" s="100"/>
      <c r="CQ4" s="100"/>
      <c r="CR4" s="100"/>
      <c r="CS4" s="100"/>
      <c r="CT4" s="99"/>
      <c r="CU4" s="99"/>
      <c r="CV4" s="99"/>
      <c r="CW4" s="99"/>
      <c r="CX4" s="99"/>
    </row>
    <row r="5" spans="2:102" ht="23.25" customHeight="1" x14ac:dyDescent="0.15">
      <c r="B5" s="105"/>
      <c r="C5" s="105"/>
      <c r="D5" s="105"/>
      <c r="E5" s="105"/>
      <c r="F5" s="105"/>
      <c r="G5" s="105"/>
      <c r="H5" s="105"/>
      <c r="I5" s="105"/>
      <c r="J5" s="105"/>
      <c r="K5" s="105"/>
      <c r="L5" s="105"/>
      <c r="M5" s="105"/>
      <c r="N5" s="105"/>
      <c r="O5" s="105"/>
      <c r="P5" s="105"/>
      <c r="Q5" s="105"/>
      <c r="R5" s="105"/>
      <c r="S5" s="105"/>
      <c r="T5" s="105"/>
      <c r="U5" s="105"/>
      <c r="V5" s="105"/>
      <c r="W5" s="105"/>
      <c r="X5" s="105"/>
      <c r="Y5" s="105"/>
      <c r="Z5" s="100"/>
      <c r="AA5" s="1045"/>
      <c r="AB5" s="1045"/>
      <c r="AC5" s="1045"/>
      <c r="AD5" s="1045"/>
      <c r="AE5" s="1045"/>
      <c r="AF5" s="1045"/>
      <c r="AG5" s="1045"/>
      <c r="AH5" s="281"/>
      <c r="AI5" s="468" t="s">
        <v>469</v>
      </c>
      <c r="AJ5" s="101"/>
      <c r="AK5" s="466" t="str">
        <f>RIGHT(入力用①!S2,1)</f>
        <v>6</v>
      </c>
      <c r="AL5" s="282"/>
      <c r="AM5" s="1046"/>
      <c r="AN5" s="1046"/>
      <c r="AO5" s="1046"/>
      <c r="AP5" s="1046"/>
      <c r="AQ5" s="1046"/>
      <c r="AR5" s="1046"/>
      <c r="AS5" s="1046"/>
      <c r="AT5" s="1046"/>
      <c r="AU5" s="1046"/>
      <c r="AV5" s="1046"/>
      <c r="AW5" s="1046"/>
      <c r="AX5" s="1046"/>
      <c r="AY5" s="1046"/>
      <c r="AZ5" s="1046"/>
      <c r="BA5" s="1046"/>
      <c r="BB5" s="1046"/>
      <c r="BC5" s="1046"/>
      <c r="BD5" s="1046"/>
      <c r="BE5" s="1046"/>
      <c r="BF5" s="1046"/>
      <c r="BG5" s="1046"/>
      <c r="BH5" s="1046"/>
      <c r="BI5" s="1046"/>
      <c r="BJ5" s="1046"/>
      <c r="BK5" s="1046"/>
      <c r="BL5" s="1046"/>
      <c r="BM5" s="1046"/>
      <c r="BN5" s="1046"/>
      <c r="BO5" s="1046"/>
      <c r="BP5" s="1046"/>
      <c r="BQ5" s="1046"/>
      <c r="BR5" s="1046"/>
      <c r="BS5" s="1046"/>
      <c r="BT5" s="1046"/>
      <c r="BU5" s="1046"/>
      <c r="BV5" s="1046"/>
      <c r="BW5" s="1046"/>
      <c r="BX5" s="1046"/>
      <c r="BY5" s="1046"/>
      <c r="BZ5" s="1046"/>
      <c r="CA5" s="1046"/>
      <c r="CB5" s="1046"/>
      <c r="CC5" s="1046"/>
      <c r="CD5" s="1046"/>
      <c r="CE5" s="1046"/>
      <c r="CF5" s="100"/>
      <c r="CG5" s="100"/>
      <c r="CH5" s="100"/>
      <c r="CI5" s="100"/>
      <c r="CJ5" s="100"/>
      <c r="CK5" s="100"/>
      <c r="CL5" s="100"/>
      <c r="CM5" s="100"/>
      <c r="CN5" s="100"/>
      <c r="CO5" s="100"/>
      <c r="CP5" s="100"/>
      <c r="CQ5" s="100"/>
      <c r="CR5" s="100"/>
      <c r="CS5" s="100"/>
      <c r="CT5" s="99"/>
      <c r="CU5" s="99"/>
      <c r="CV5" s="99"/>
      <c r="CW5" s="99"/>
      <c r="CX5" s="99"/>
    </row>
    <row r="6" spans="2:102" ht="3" customHeight="1" x14ac:dyDescent="0.15">
      <c r="B6" s="105"/>
      <c r="C6" s="105"/>
      <c r="D6" s="105"/>
      <c r="E6" s="105"/>
      <c r="F6" s="105"/>
      <c r="G6" s="105"/>
      <c r="H6" s="105"/>
      <c r="I6" s="105"/>
      <c r="J6" s="105"/>
      <c r="K6" s="105"/>
      <c r="L6" s="105"/>
      <c r="M6" s="105"/>
      <c r="N6" s="105"/>
      <c r="O6" s="105"/>
      <c r="P6" s="105"/>
      <c r="Q6" s="105"/>
      <c r="R6" s="105"/>
      <c r="S6" s="105"/>
      <c r="T6" s="105"/>
      <c r="U6" s="105"/>
      <c r="V6" s="105"/>
      <c r="W6" s="105"/>
      <c r="X6" s="105"/>
      <c r="Y6" s="105"/>
      <c r="Z6" s="100"/>
      <c r="AA6" s="1045"/>
      <c r="AB6" s="1045"/>
      <c r="AC6" s="1045"/>
      <c r="AD6" s="1045"/>
      <c r="AE6" s="1045"/>
      <c r="AF6" s="1045"/>
      <c r="AG6" s="1045"/>
      <c r="AH6" s="283"/>
      <c r="AI6" s="251"/>
      <c r="AJ6" s="251"/>
      <c r="AK6" s="251"/>
      <c r="AL6" s="284"/>
      <c r="AM6" s="1046"/>
      <c r="AN6" s="1046"/>
      <c r="AO6" s="1046"/>
      <c r="AP6" s="1046"/>
      <c r="AQ6" s="1046"/>
      <c r="AR6" s="1046"/>
      <c r="AS6" s="1046"/>
      <c r="AT6" s="1046"/>
      <c r="AU6" s="1046"/>
      <c r="AV6" s="1046"/>
      <c r="AW6" s="1046"/>
      <c r="AX6" s="1046"/>
      <c r="AY6" s="1046"/>
      <c r="AZ6" s="1046"/>
      <c r="BA6" s="1046"/>
      <c r="BB6" s="1046"/>
      <c r="BC6" s="1046"/>
      <c r="BD6" s="1046"/>
      <c r="BE6" s="1046"/>
      <c r="BF6" s="1046"/>
      <c r="BG6" s="1046"/>
      <c r="BH6" s="1046"/>
      <c r="BI6" s="1046"/>
      <c r="BJ6" s="1046"/>
      <c r="BK6" s="1046"/>
      <c r="BL6" s="1046"/>
      <c r="BM6" s="1046"/>
      <c r="BN6" s="1046"/>
      <c r="BO6" s="1046"/>
      <c r="BP6" s="1046"/>
      <c r="BQ6" s="1046"/>
      <c r="BR6" s="1046"/>
      <c r="BS6" s="1046"/>
      <c r="BT6" s="1046"/>
      <c r="BU6" s="1046"/>
      <c r="BV6" s="1046"/>
      <c r="BW6" s="1046"/>
      <c r="BX6" s="1046"/>
      <c r="BY6" s="1046"/>
      <c r="BZ6" s="1046"/>
      <c r="CA6" s="1046"/>
      <c r="CB6" s="1046"/>
      <c r="CC6" s="1046"/>
      <c r="CD6" s="1046"/>
      <c r="CE6" s="1046"/>
      <c r="CF6" s="100"/>
      <c r="CG6" s="100"/>
      <c r="CH6" s="100"/>
      <c r="CI6" s="100"/>
      <c r="CJ6" s="100"/>
      <c r="CK6" s="100"/>
      <c r="CL6" s="100"/>
      <c r="CM6" s="100"/>
      <c r="CN6" s="100"/>
      <c r="CO6" s="100"/>
      <c r="CP6" s="100"/>
      <c r="CQ6" s="100"/>
      <c r="CR6" s="100"/>
      <c r="CS6" s="100"/>
      <c r="CT6" s="99"/>
      <c r="CU6" s="99"/>
      <c r="CV6" s="99"/>
      <c r="CW6" s="99"/>
      <c r="CX6" s="99"/>
    </row>
    <row r="7" spans="2:102" ht="6.75" customHeight="1" x14ac:dyDescent="0.15">
      <c r="B7" s="105"/>
      <c r="C7" s="105"/>
      <c r="D7" s="105"/>
      <c r="E7" s="105"/>
      <c r="F7" s="105"/>
      <c r="G7" s="105"/>
      <c r="H7" s="105"/>
      <c r="I7" s="105"/>
      <c r="J7" s="105"/>
      <c r="K7" s="105"/>
      <c r="L7" s="105"/>
      <c r="M7" s="105"/>
      <c r="N7" s="105"/>
      <c r="O7" s="105"/>
      <c r="P7" s="105"/>
      <c r="Q7" s="105"/>
      <c r="R7" s="105"/>
      <c r="S7" s="105"/>
      <c r="T7" s="105"/>
      <c r="U7" s="105"/>
      <c r="V7" s="105"/>
      <c r="W7" s="105"/>
      <c r="X7" s="105"/>
      <c r="Y7" s="105"/>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100"/>
      <c r="BH7" s="100"/>
      <c r="BI7" s="100"/>
      <c r="BJ7" s="100"/>
      <c r="BK7" s="100"/>
      <c r="BL7" s="100"/>
      <c r="BM7" s="100"/>
      <c r="BN7" s="100"/>
      <c r="BO7" s="100"/>
      <c r="BP7" s="100"/>
      <c r="BQ7" s="100"/>
      <c r="BR7" s="100"/>
      <c r="BS7" s="100"/>
      <c r="BT7" s="100"/>
      <c r="BU7" s="100"/>
      <c r="BV7" s="100"/>
      <c r="BW7" s="100"/>
      <c r="BX7" s="100"/>
      <c r="BY7" s="100"/>
      <c r="BZ7" s="100"/>
      <c r="CA7" s="100"/>
      <c r="CB7" s="100"/>
      <c r="CC7" s="100"/>
      <c r="CD7" s="100"/>
      <c r="CE7" s="100"/>
      <c r="CF7" s="100"/>
      <c r="CG7" s="100"/>
      <c r="CH7" s="100"/>
      <c r="CI7" s="100"/>
      <c r="CJ7" s="100"/>
      <c r="CK7" s="100"/>
      <c r="CL7" s="100"/>
      <c r="CM7" s="100"/>
      <c r="CN7" s="100"/>
      <c r="CO7" s="100"/>
      <c r="CP7" s="100"/>
      <c r="CQ7" s="100"/>
      <c r="CR7" s="100"/>
      <c r="CS7" s="100"/>
      <c r="CT7" s="99"/>
      <c r="CU7" s="99"/>
      <c r="CV7" s="99"/>
      <c r="CW7" s="99"/>
      <c r="CX7" s="99"/>
    </row>
    <row r="8" spans="2:102" ht="15" customHeight="1" x14ac:dyDescent="0.15">
      <c r="B8" s="105"/>
      <c r="C8" s="105"/>
      <c r="D8" s="105"/>
      <c r="E8" s="105"/>
      <c r="F8" s="105"/>
      <c r="G8" s="105"/>
      <c r="H8" s="105"/>
      <c r="I8" s="105"/>
      <c r="J8" s="105"/>
      <c r="K8" s="105"/>
      <c r="L8" s="105"/>
      <c r="M8" s="105"/>
      <c r="N8" s="105"/>
      <c r="O8" s="105"/>
      <c r="P8" s="105"/>
      <c r="Q8" s="105"/>
      <c r="R8" s="105"/>
      <c r="S8" s="105"/>
      <c r="T8" s="105"/>
      <c r="U8" s="105"/>
      <c r="V8" s="105"/>
      <c r="W8" s="105"/>
      <c r="X8" s="105"/>
      <c r="Y8" s="105"/>
      <c r="Z8" s="100"/>
      <c r="AA8" s="100"/>
      <c r="AB8" s="100"/>
      <c r="AC8" s="100"/>
      <c r="AD8" s="901" t="s">
        <v>276</v>
      </c>
      <c r="AE8" s="901"/>
      <c r="AF8" s="901"/>
      <c r="AG8" s="902"/>
      <c r="AH8" s="905" t="str">
        <f>入力用①!Q4</f>
        <v>〇〇市△△町×-××-×</v>
      </c>
      <c r="AI8" s="906"/>
      <c r="AJ8" s="906"/>
      <c r="AK8" s="906"/>
      <c r="AL8" s="906"/>
      <c r="AM8" s="906"/>
      <c r="AN8" s="906"/>
      <c r="AO8" s="906"/>
      <c r="AP8" s="906"/>
      <c r="AQ8" s="906"/>
      <c r="AR8" s="906"/>
      <c r="AS8" s="906"/>
      <c r="AT8" s="906"/>
      <c r="AU8" s="906"/>
      <c r="AV8" s="906"/>
      <c r="AW8" s="906"/>
      <c r="AX8" s="906"/>
      <c r="AY8" s="952" t="s">
        <v>274</v>
      </c>
      <c r="AZ8" s="953"/>
      <c r="BA8" s="953"/>
      <c r="BB8" s="953"/>
      <c r="BC8" s="954"/>
      <c r="BD8" s="958" t="str">
        <f>入力用①!AD4</f>
        <v>コクゼイ　タロウ</v>
      </c>
      <c r="BE8" s="958"/>
      <c r="BF8" s="958"/>
      <c r="BG8" s="958"/>
      <c r="BH8" s="958"/>
      <c r="BI8" s="958"/>
      <c r="BJ8" s="958"/>
      <c r="BK8" s="958"/>
      <c r="BL8" s="958"/>
      <c r="BM8" s="958"/>
      <c r="BN8" s="958"/>
      <c r="BO8" s="958"/>
      <c r="BP8" s="958"/>
      <c r="BQ8" s="958"/>
      <c r="BR8" s="958"/>
      <c r="BS8" s="958"/>
      <c r="BT8" s="958"/>
      <c r="BU8" s="537"/>
      <c r="BV8" s="538"/>
      <c r="BW8" s="1075" t="s">
        <v>14</v>
      </c>
      <c r="BX8" s="1076"/>
      <c r="BY8" s="969" t="s">
        <v>478</v>
      </c>
      <c r="BZ8" s="886"/>
      <c r="CA8" s="886"/>
      <c r="CB8" s="886"/>
      <c r="CC8" s="887"/>
      <c r="CD8" s="905">
        <f>入力用①!AO4</f>
        <v>0</v>
      </c>
      <c r="CE8" s="906"/>
      <c r="CF8" s="906"/>
      <c r="CG8" s="906"/>
      <c r="CH8" s="906"/>
      <c r="CI8" s="906"/>
      <c r="CJ8" s="906"/>
      <c r="CK8" s="906"/>
      <c r="CL8" s="906"/>
      <c r="CM8" s="906"/>
      <c r="CN8" s="906"/>
      <c r="CO8" s="906"/>
      <c r="CP8" s="906"/>
      <c r="CQ8" s="906"/>
      <c r="CR8" s="100"/>
      <c r="CS8" s="100"/>
      <c r="CT8" s="99"/>
      <c r="CU8" s="99"/>
      <c r="CV8" s="99"/>
      <c r="CW8" s="99"/>
      <c r="CX8" s="99"/>
    </row>
    <row r="9" spans="2:102" ht="27" customHeight="1" x14ac:dyDescent="0.15">
      <c r="B9" s="105"/>
      <c r="C9" s="105"/>
      <c r="D9" s="105"/>
      <c r="E9" s="105"/>
      <c r="F9" s="105"/>
      <c r="G9" s="878" t="s">
        <v>501</v>
      </c>
      <c r="H9" s="878"/>
      <c r="I9" s="878"/>
      <c r="J9" s="878"/>
      <c r="K9" s="878"/>
      <c r="L9" s="878"/>
      <c r="M9" s="878"/>
      <c r="N9" s="878"/>
      <c r="O9" s="878"/>
      <c r="P9" s="878"/>
      <c r="Q9" s="878"/>
      <c r="R9" s="878"/>
      <c r="S9" s="878"/>
      <c r="T9" s="878"/>
      <c r="U9" s="501"/>
      <c r="V9" s="105"/>
      <c r="W9" s="105"/>
      <c r="X9" s="105"/>
      <c r="Y9" s="105"/>
      <c r="Z9" s="100"/>
      <c r="AA9" s="100"/>
      <c r="AB9" s="100"/>
      <c r="AC9" s="100"/>
      <c r="AD9" s="901"/>
      <c r="AE9" s="901"/>
      <c r="AF9" s="901"/>
      <c r="AG9" s="902"/>
      <c r="AH9" s="906"/>
      <c r="AI9" s="906"/>
      <c r="AJ9" s="906"/>
      <c r="AK9" s="906"/>
      <c r="AL9" s="906"/>
      <c r="AM9" s="906"/>
      <c r="AN9" s="906"/>
      <c r="AO9" s="906"/>
      <c r="AP9" s="906"/>
      <c r="AQ9" s="906"/>
      <c r="AR9" s="906"/>
      <c r="AS9" s="906"/>
      <c r="AT9" s="906"/>
      <c r="AU9" s="906"/>
      <c r="AV9" s="906"/>
      <c r="AW9" s="906"/>
      <c r="AX9" s="906"/>
      <c r="AY9" s="913" t="s">
        <v>275</v>
      </c>
      <c r="AZ9" s="901"/>
      <c r="BA9" s="901"/>
      <c r="BB9" s="901"/>
      <c r="BC9" s="902"/>
      <c r="BD9" s="905" t="str">
        <f>入力用①!AD5</f>
        <v>国税　太郎</v>
      </c>
      <c r="BE9" s="906"/>
      <c r="BF9" s="906"/>
      <c r="BG9" s="906"/>
      <c r="BH9" s="906"/>
      <c r="BI9" s="906"/>
      <c r="BJ9" s="906"/>
      <c r="BK9" s="906"/>
      <c r="BL9" s="906"/>
      <c r="BM9" s="906"/>
      <c r="BN9" s="906"/>
      <c r="BO9" s="906"/>
      <c r="BP9" s="906"/>
      <c r="BQ9" s="906"/>
      <c r="BR9" s="906"/>
      <c r="BS9" s="906"/>
      <c r="BT9" s="906"/>
      <c r="BU9" s="539"/>
      <c r="BV9" s="540"/>
      <c r="BW9" s="1075"/>
      <c r="BX9" s="1076"/>
      <c r="BY9" s="969"/>
      <c r="BZ9" s="886"/>
      <c r="CA9" s="886"/>
      <c r="CB9" s="886"/>
      <c r="CC9" s="887"/>
      <c r="CD9" s="906"/>
      <c r="CE9" s="906"/>
      <c r="CF9" s="906"/>
      <c r="CG9" s="906"/>
      <c r="CH9" s="906"/>
      <c r="CI9" s="906"/>
      <c r="CJ9" s="906"/>
      <c r="CK9" s="906"/>
      <c r="CL9" s="906"/>
      <c r="CM9" s="906"/>
      <c r="CN9" s="906"/>
      <c r="CO9" s="906"/>
      <c r="CP9" s="906"/>
      <c r="CQ9" s="906"/>
      <c r="CR9" s="100"/>
      <c r="CS9" s="100"/>
      <c r="CT9" s="99"/>
      <c r="CU9" s="99"/>
      <c r="CV9" s="99"/>
      <c r="CW9" s="99"/>
      <c r="CX9" s="99"/>
    </row>
    <row r="10" spans="2:102" ht="18.75" customHeight="1" x14ac:dyDescent="0.15">
      <c r="B10" s="105"/>
      <c r="C10" s="105"/>
      <c r="D10" s="105"/>
      <c r="E10" s="105"/>
      <c r="F10" s="105"/>
      <c r="G10" s="878"/>
      <c r="H10" s="878"/>
      <c r="I10" s="878"/>
      <c r="J10" s="878"/>
      <c r="K10" s="878"/>
      <c r="L10" s="878"/>
      <c r="M10" s="878"/>
      <c r="N10" s="878"/>
      <c r="O10" s="878"/>
      <c r="P10" s="878"/>
      <c r="Q10" s="878"/>
      <c r="R10" s="878"/>
      <c r="S10" s="878"/>
      <c r="T10" s="878"/>
      <c r="U10" s="501"/>
      <c r="V10" s="105"/>
      <c r="W10" s="105"/>
      <c r="X10" s="105"/>
      <c r="Y10" s="105"/>
      <c r="Z10" s="100"/>
      <c r="AA10" s="100"/>
      <c r="AB10" s="100"/>
      <c r="AC10" s="100"/>
      <c r="AD10" s="941" t="s">
        <v>403</v>
      </c>
      <c r="AE10" s="942"/>
      <c r="AF10" s="942"/>
      <c r="AG10" s="943"/>
      <c r="AH10" s="920" t="str">
        <f>入力用①!Q6</f>
        <v>同上</v>
      </c>
      <c r="AI10" s="921"/>
      <c r="AJ10" s="921"/>
      <c r="AK10" s="921"/>
      <c r="AL10" s="921"/>
      <c r="AM10" s="921"/>
      <c r="AN10" s="921"/>
      <c r="AO10" s="921"/>
      <c r="AP10" s="921"/>
      <c r="AQ10" s="921"/>
      <c r="AR10" s="921"/>
      <c r="AS10" s="921"/>
      <c r="AT10" s="921"/>
      <c r="AU10" s="921"/>
      <c r="AV10" s="921"/>
      <c r="AW10" s="921"/>
      <c r="AX10" s="921"/>
      <c r="AY10" s="914" t="s">
        <v>514</v>
      </c>
      <c r="AZ10" s="915"/>
      <c r="BA10" s="915"/>
      <c r="BB10" s="915"/>
      <c r="BC10" s="916"/>
      <c r="BD10" s="861" t="s">
        <v>285</v>
      </c>
      <c r="BE10" s="861"/>
      <c r="BF10" s="861"/>
      <c r="BG10" s="861"/>
      <c r="BH10" s="861"/>
      <c r="BI10" s="861"/>
      <c r="BJ10" s="959" t="str">
        <f>入力用①!AF6</f>
        <v>222-222-222</v>
      </c>
      <c r="BK10" s="959"/>
      <c r="BL10" s="959"/>
      <c r="BM10" s="959"/>
      <c r="BN10" s="959"/>
      <c r="BO10" s="959"/>
      <c r="BP10" s="959"/>
      <c r="BQ10" s="959"/>
      <c r="BR10" s="959"/>
      <c r="BS10" s="959"/>
      <c r="BT10" s="959"/>
      <c r="BU10" s="959"/>
      <c r="BV10" s="959"/>
      <c r="BW10" s="1075"/>
      <c r="BX10" s="1076"/>
      <c r="BY10" s="1047" t="s">
        <v>479</v>
      </c>
      <c r="BZ10" s="1048"/>
      <c r="CA10" s="1048"/>
      <c r="CB10" s="1048"/>
      <c r="CC10" s="1049"/>
      <c r="CD10" s="921">
        <f>入力用①!AO6</f>
        <v>0</v>
      </c>
      <c r="CE10" s="921"/>
      <c r="CF10" s="921"/>
      <c r="CG10" s="921"/>
      <c r="CH10" s="921"/>
      <c r="CI10" s="921"/>
      <c r="CJ10" s="921"/>
      <c r="CK10" s="921"/>
      <c r="CL10" s="921"/>
      <c r="CM10" s="921"/>
      <c r="CN10" s="921"/>
      <c r="CO10" s="921"/>
      <c r="CP10" s="921"/>
      <c r="CQ10" s="921"/>
      <c r="CR10" s="266"/>
      <c r="CS10" s="100"/>
      <c r="CT10" s="99"/>
      <c r="CU10" s="99"/>
      <c r="CV10" s="99"/>
      <c r="CW10" s="99"/>
      <c r="CX10" s="99"/>
    </row>
    <row r="11" spans="2:102" ht="17.25" customHeight="1" x14ac:dyDescent="0.15">
      <c r="B11" s="105"/>
      <c r="C11" s="105"/>
      <c r="D11" s="105"/>
      <c r="E11" s="105"/>
      <c r="F11" s="105"/>
      <c r="G11" s="1062" t="s">
        <v>500</v>
      </c>
      <c r="H11" s="1062"/>
      <c r="I11" s="1062"/>
      <c r="J11" s="1062"/>
      <c r="K11" s="1062"/>
      <c r="L11" s="1062"/>
      <c r="M11" s="1062"/>
      <c r="N11" s="1062"/>
      <c r="O11" s="1062"/>
      <c r="P11" s="502"/>
      <c r="Q11" s="502"/>
      <c r="R11" s="502"/>
      <c r="S11" s="502"/>
      <c r="T11" s="502"/>
      <c r="U11" s="105"/>
      <c r="V11" s="105"/>
      <c r="W11" s="105"/>
      <c r="X11" s="105"/>
      <c r="Y11" s="105"/>
      <c r="Z11" s="100"/>
      <c r="AA11" s="100"/>
      <c r="AB11" s="100"/>
      <c r="AC11" s="100"/>
      <c r="AD11" s="944"/>
      <c r="AE11" s="944"/>
      <c r="AF11" s="944"/>
      <c r="AG11" s="945"/>
      <c r="AH11" s="922"/>
      <c r="AI11" s="922"/>
      <c r="AJ11" s="922"/>
      <c r="AK11" s="922"/>
      <c r="AL11" s="922"/>
      <c r="AM11" s="922"/>
      <c r="AN11" s="922"/>
      <c r="AO11" s="922"/>
      <c r="AP11" s="922"/>
      <c r="AQ11" s="922"/>
      <c r="AR11" s="922"/>
      <c r="AS11" s="922"/>
      <c r="AT11" s="922"/>
      <c r="AU11" s="922"/>
      <c r="AV11" s="922"/>
      <c r="AW11" s="922"/>
      <c r="AX11" s="922"/>
      <c r="AY11" s="917" t="s">
        <v>515</v>
      </c>
      <c r="AZ11" s="918"/>
      <c r="BA11" s="918"/>
      <c r="BB11" s="918"/>
      <c r="BC11" s="919"/>
      <c r="BD11" s="862" t="s">
        <v>21</v>
      </c>
      <c r="BE11" s="862"/>
      <c r="BF11" s="862"/>
      <c r="BG11" s="862"/>
      <c r="BH11" s="862"/>
      <c r="BI11" s="862"/>
      <c r="BJ11" s="903" t="str">
        <f>入力用①!AF7</f>
        <v>333-3333-3333</v>
      </c>
      <c r="BK11" s="904"/>
      <c r="BL11" s="904"/>
      <c r="BM11" s="904"/>
      <c r="BN11" s="904"/>
      <c r="BO11" s="904"/>
      <c r="BP11" s="904"/>
      <c r="BQ11" s="904"/>
      <c r="BR11" s="904"/>
      <c r="BS11" s="904"/>
      <c r="BT11" s="904"/>
      <c r="BU11" s="904"/>
      <c r="BV11" s="904"/>
      <c r="BW11" s="1075"/>
      <c r="BX11" s="1076"/>
      <c r="BY11" s="1050"/>
      <c r="BZ11" s="1051"/>
      <c r="CA11" s="1051"/>
      <c r="CB11" s="1051"/>
      <c r="CC11" s="1052"/>
      <c r="CD11" s="922"/>
      <c r="CE11" s="922"/>
      <c r="CF11" s="922"/>
      <c r="CG11" s="922"/>
      <c r="CH11" s="922"/>
      <c r="CI11" s="922"/>
      <c r="CJ11" s="922"/>
      <c r="CK11" s="922"/>
      <c r="CL11" s="922"/>
      <c r="CM11" s="922"/>
      <c r="CN11" s="922"/>
      <c r="CO11" s="922"/>
      <c r="CP11" s="922"/>
      <c r="CQ11" s="922"/>
      <c r="CR11" s="267"/>
      <c r="CS11" s="100"/>
      <c r="CT11" s="99"/>
      <c r="CU11" s="99"/>
      <c r="CV11" s="99"/>
      <c r="CW11" s="99"/>
      <c r="CX11" s="99"/>
    </row>
    <row r="12" spans="2:102" ht="19.5" customHeight="1" x14ac:dyDescent="0.15">
      <c r="B12" s="105"/>
      <c r="C12" s="105"/>
      <c r="D12" s="105"/>
      <c r="E12" s="105"/>
      <c r="F12" s="105"/>
      <c r="G12" s="1062"/>
      <c r="H12" s="1062"/>
      <c r="I12" s="1062"/>
      <c r="J12" s="1062"/>
      <c r="K12" s="1062"/>
      <c r="L12" s="1062"/>
      <c r="M12" s="1062"/>
      <c r="N12" s="1062"/>
      <c r="O12" s="1062"/>
      <c r="P12" s="502"/>
      <c r="Q12" s="502"/>
      <c r="R12" s="502"/>
      <c r="S12" s="502"/>
      <c r="T12" s="502"/>
      <c r="U12" s="105"/>
      <c r="V12" s="105"/>
      <c r="W12" s="105"/>
      <c r="X12" s="105"/>
      <c r="Y12" s="105"/>
      <c r="Z12" s="100"/>
      <c r="AA12" s="100"/>
      <c r="AB12" s="100"/>
      <c r="AC12" s="100"/>
      <c r="AD12" s="901" t="s">
        <v>1</v>
      </c>
      <c r="AE12" s="901"/>
      <c r="AF12" s="901"/>
      <c r="AG12" s="902"/>
      <c r="AH12" s="265"/>
      <c r="AI12" s="905" t="str">
        <f>入力用①!Q8</f>
        <v>〇〇小売</v>
      </c>
      <c r="AJ12" s="906"/>
      <c r="AK12" s="906"/>
      <c r="AL12" s="906"/>
      <c r="AM12" s="906"/>
      <c r="AN12" s="950" t="s">
        <v>2</v>
      </c>
      <c r="AO12" s="899"/>
      <c r="AP12" s="905" t="str">
        <f>入力用①!U8</f>
        <v>〇〇商店</v>
      </c>
      <c r="AQ12" s="906"/>
      <c r="AR12" s="906"/>
      <c r="AS12" s="906"/>
      <c r="AT12" s="906"/>
      <c r="AU12" s="906"/>
      <c r="AV12" s="906"/>
      <c r="AW12" s="906"/>
      <c r="AX12" s="906"/>
      <c r="AY12" s="946" t="s">
        <v>513</v>
      </c>
      <c r="AZ12" s="947"/>
      <c r="BA12" s="947"/>
      <c r="BB12" s="947"/>
      <c r="BC12" s="948"/>
      <c r="BD12" s="905" t="str">
        <f>入力用①!AD8</f>
        <v>〇〇青色申告会</v>
      </c>
      <c r="BE12" s="906"/>
      <c r="BF12" s="906"/>
      <c r="BG12" s="906"/>
      <c r="BH12" s="906"/>
      <c r="BI12" s="906"/>
      <c r="BJ12" s="906"/>
      <c r="BK12" s="906"/>
      <c r="BL12" s="906"/>
      <c r="BM12" s="906"/>
      <c r="BN12" s="906"/>
      <c r="BO12" s="906"/>
      <c r="BP12" s="906"/>
      <c r="BQ12" s="906"/>
      <c r="BR12" s="906"/>
      <c r="BS12" s="906"/>
      <c r="BT12" s="906"/>
      <c r="BU12" s="906"/>
      <c r="BV12" s="906"/>
      <c r="BW12" s="1075"/>
      <c r="BX12" s="1076"/>
      <c r="BY12" s="1063" t="s">
        <v>23</v>
      </c>
      <c r="BZ12" s="1064"/>
      <c r="CA12" s="1064"/>
      <c r="CB12" s="1064"/>
      <c r="CC12" s="1065"/>
      <c r="CD12" s="906">
        <f>入力用①!AO8</f>
        <v>0</v>
      </c>
      <c r="CE12" s="906"/>
      <c r="CF12" s="906"/>
      <c r="CG12" s="906"/>
      <c r="CH12" s="906"/>
      <c r="CI12" s="906"/>
      <c r="CJ12" s="906"/>
      <c r="CK12" s="906"/>
      <c r="CL12" s="906"/>
      <c r="CM12" s="906"/>
      <c r="CN12" s="906"/>
      <c r="CO12" s="906"/>
      <c r="CP12" s="906"/>
      <c r="CQ12" s="906"/>
      <c r="CR12" s="100"/>
      <c r="CS12" s="100"/>
      <c r="CT12" s="99"/>
      <c r="CU12" s="99"/>
      <c r="CV12" s="99"/>
      <c r="CW12" s="99"/>
      <c r="CX12" s="99"/>
    </row>
    <row r="13" spans="2:102" ht="16.5" customHeight="1" x14ac:dyDescent="0.1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0"/>
      <c r="AA13" s="100"/>
      <c r="AB13" s="100"/>
      <c r="AC13" s="100"/>
      <c r="AD13" s="901"/>
      <c r="AE13" s="901"/>
      <c r="AF13" s="901"/>
      <c r="AG13" s="902"/>
      <c r="AH13" s="265"/>
      <c r="AI13" s="906"/>
      <c r="AJ13" s="906"/>
      <c r="AK13" s="906"/>
      <c r="AL13" s="906"/>
      <c r="AM13" s="906"/>
      <c r="AN13" s="950"/>
      <c r="AO13" s="899"/>
      <c r="AP13" s="906"/>
      <c r="AQ13" s="906"/>
      <c r="AR13" s="906"/>
      <c r="AS13" s="906"/>
      <c r="AT13" s="906"/>
      <c r="AU13" s="906"/>
      <c r="AV13" s="906"/>
      <c r="AW13" s="906"/>
      <c r="AX13" s="906"/>
      <c r="AY13" s="910" t="s">
        <v>24</v>
      </c>
      <c r="AZ13" s="911"/>
      <c r="BA13" s="911"/>
      <c r="BB13" s="911"/>
      <c r="BC13" s="912"/>
      <c r="BD13" s="906"/>
      <c r="BE13" s="906"/>
      <c r="BF13" s="906"/>
      <c r="BG13" s="906"/>
      <c r="BH13" s="906"/>
      <c r="BI13" s="906"/>
      <c r="BJ13" s="906"/>
      <c r="BK13" s="906"/>
      <c r="BL13" s="906"/>
      <c r="BM13" s="906"/>
      <c r="BN13" s="906"/>
      <c r="BO13" s="906"/>
      <c r="BP13" s="906"/>
      <c r="BQ13" s="906"/>
      <c r="BR13" s="906"/>
      <c r="BS13" s="906"/>
      <c r="BT13" s="906"/>
      <c r="BU13" s="906"/>
      <c r="BV13" s="906"/>
      <c r="BW13" s="1075"/>
      <c r="BX13" s="1076"/>
      <c r="BY13" s="976" t="s">
        <v>25</v>
      </c>
      <c r="BZ13" s="977"/>
      <c r="CA13" s="977"/>
      <c r="CB13" s="977"/>
      <c r="CC13" s="978"/>
      <c r="CD13" s="906"/>
      <c r="CE13" s="906"/>
      <c r="CF13" s="906"/>
      <c r="CG13" s="906"/>
      <c r="CH13" s="906"/>
      <c r="CI13" s="906"/>
      <c r="CJ13" s="906"/>
      <c r="CK13" s="906"/>
      <c r="CL13" s="906"/>
      <c r="CM13" s="906"/>
      <c r="CN13" s="906"/>
      <c r="CO13" s="906"/>
      <c r="CP13" s="906"/>
      <c r="CQ13" s="906"/>
      <c r="CR13" s="100"/>
      <c r="CS13" s="100"/>
      <c r="CT13" s="99"/>
      <c r="CU13" s="99"/>
      <c r="CV13" s="99"/>
      <c r="CW13" s="99"/>
      <c r="CX13" s="99"/>
    </row>
    <row r="14" spans="2:102" ht="19.5" customHeight="1" thickBot="1" x14ac:dyDescent="0.2">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0"/>
      <c r="AA14" s="100"/>
      <c r="AB14" s="100"/>
      <c r="AC14" s="100"/>
      <c r="AD14" s="100"/>
      <c r="AE14" s="100"/>
      <c r="AF14" s="100"/>
      <c r="AG14" s="100"/>
      <c r="AH14" s="100"/>
      <c r="AI14" s="100"/>
      <c r="AJ14" s="100"/>
      <c r="AK14" s="100"/>
      <c r="AL14" s="100"/>
      <c r="AM14" s="100"/>
      <c r="AN14" s="100"/>
      <c r="AO14" s="100"/>
      <c r="AP14" s="102"/>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99"/>
      <c r="CU14" s="99"/>
      <c r="CV14" s="99"/>
      <c r="CW14" s="99"/>
      <c r="CX14" s="99"/>
    </row>
    <row r="15" spans="2:102" ht="3" customHeight="1" x14ac:dyDescent="0.15">
      <c r="B15" s="105"/>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0"/>
      <c r="AA15" s="100"/>
      <c r="AB15" s="100"/>
      <c r="AC15" s="100"/>
      <c r="AD15" s="100"/>
      <c r="AE15" s="100"/>
      <c r="AF15" s="100"/>
      <c r="AG15" s="100"/>
      <c r="AH15" s="100"/>
      <c r="AI15" s="100"/>
      <c r="AJ15" s="100"/>
      <c r="AK15" s="100"/>
      <c r="AL15" s="100"/>
      <c r="AM15" s="100"/>
      <c r="AN15" s="100"/>
      <c r="AO15" s="100"/>
      <c r="AP15" s="102"/>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56" t="s">
        <v>502</v>
      </c>
      <c r="BY15" s="1019"/>
      <c r="BZ15" s="1057"/>
      <c r="CA15" s="285"/>
      <c r="CB15" s="286"/>
      <c r="CC15" s="286"/>
      <c r="CD15" s="286"/>
      <c r="CE15" s="287"/>
      <c r="CF15" s="287"/>
      <c r="CG15" s="287"/>
      <c r="CH15" s="287"/>
      <c r="CI15" s="287"/>
      <c r="CJ15" s="287"/>
      <c r="CK15" s="287"/>
      <c r="CL15" s="287"/>
      <c r="CM15" s="287"/>
      <c r="CN15" s="287"/>
      <c r="CO15" s="287"/>
      <c r="CP15" s="287"/>
      <c r="CQ15" s="287"/>
      <c r="CR15" s="288"/>
      <c r="CS15" s="100"/>
      <c r="CT15" s="99"/>
      <c r="CU15" s="99"/>
      <c r="CV15" s="99"/>
      <c r="CW15" s="99"/>
      <c r="CX15" s="99"/>
    </row>
    <row r="16" spans="2:102" ht="10.5" customHeight="1" x14ac:dyDescent="0.15">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3"/>
      <c r="BU16" s="103"/>
      <c r="BV16" s="100"/>
      <c r="BW16" s="100"/>
      <c r="BX16" s="1058"/>
      <c r="BY16" s="863"/>
      <c r="BZ16" s="1059"/>
      <c r="CA16" s="289"/>
      <c r="CB16" s="970" t="str">
        <f>IF(入力用①!AO11&lt;&gt;0,LEFT(入力用①!AO11,1),"")</f>
        <v>0</v>
      </c>
      <c r="CC16" s="971"/>
      <c r="CD16" s="334"/>
      <c r="CE16" s="869" t="str">
        <f>IF(OR(入力用①!AO11=0,(入力用①!AO11-(入力用①!AO11-2))&lt;=0),"",MID(入力用①!AO11,(入力用①!AO11-(入力用①!AO11-2)),1))</f>
        <v>7</v>
      </c>
      <c r="CF16" s="335"/>
      <c r="CG16" s="869" t="str">
        <f>IF(OR(入力用①!AO11=0,(入力用①!AO11-(入力用①!AO11-3))&lt;=0),"",MID(入力用①!AO11,(入力用①!AO11-(入力用①!AO11-3)),1))</f>
        <v>6</v>
      </c>
      <c r="CH16" s="524"/>
      <c r="CI16" s="869" t="str">
        <f>IF(OR(入力用①!AO11=0,(入力用①!AO11-(入力用①!AO11-4))&lt;=0),"",MID(入力用①!AO11,(入力用①!AO11-(入力用①!AO11-4)),1))</f>
        <v>5</v>
      </c>
      <c r="CJ16" s="335"/>
      <c r="CK16" s="869" t="str">
        <f>IF(OR(入力用①!AO11=0,(入力用①!AO11-(入力用①!AO11-5))&lt;=0),"",MID(入力用①!AO11,(入力用①!AO11-(入力用①!AO11-5)),1))</f>
        <v>4</v>
      </c>
      <c r="CL16" s="523"/>
      <c r="CM16" s="869" t="str">
        <f>IF(OR(入力用①!AO11=0,(入力用①!AO11-(入力用①!AO11-6))&lt;=0),"",MID(入力用①!AO11,(入力用①!AO11-(入力用①!AO11-6)),1))</f>
        <v>3</v>
      </c>
      <c r="CN16" s="336"/>
      <c r="CO16" s="869" t="str">
        <f>IF(OR(入力用①!AO11=0,(入力用①!AO11-(入力用①!AO11-7))&lt;=0),"",MID(入力用①!AO11,(入力用①!AO11-(入力用①!AO11-7)),1))</f>
        <v>2</v>
      </c>
      <c r="CP16" s="525"/>
      <c r="CQ16" s="869" t="str">
        <f>IF(OR(入力用①!AO11=0,(入力用①!AO11-(入力用①!AO11-8))&lt;=0),"",MID(入力用①!AO11,(入力用①!AO11-(入力用①!AO11-8)),1))</f>
        <v>1</v>
      </c>
      <c r="CR16" s="290"/>
      <c r="CS16" s="100"/>
      <c r="CT16" s="99"/>
      <c r="CU16" s="99"/>
      <c r="CV16" s="99"/>
      <c r="CW16" s="99"/>
      <c r="CX16" s="99"/>
    </row>
    <row r="17" spans="1:102" ht="3" customHeight="1" x14ac:dyDescent="0.15">
      <c r="A17" s="99"/>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268"/>
      <c r="AS17" s="266"/>
      <c r="AT17" s="266"/>
      <c r="AU17" s="266"/>
      <c r="AV17" s="269"/>
      <c r="AW17" s="100"/>
      <c r="AX17" s="268"/>
      <c r="AY17" s="266"/>
      <c r="AZ17" s="266"/>
      <c r="BA17" s="266"/>
      <c r="BB17" s="269"/>
      <c r="BC17" s="100"/>
      <c r="BD17" s="100"/>
      <c r="BE17" s="100"/>
      <c r="BF17" s="100"/>
      <c r="BG17" s="268"/>
      <c r="BH17" s="275"/>
      <c r="BI17" s="275"/>
      <c r="BJ17" s="275"/>
      <c r="BK17" s="266"/>
      <c r="BL17" s="266"/>
      <c r="BM17" s="269"/>
      <c r="BN17" s="100"/>
      <c r="BO17" s="100"/>
      <c r="BP17" s="268"/>
      <c r="BQ17" s="266"/>
      <c r="BR17" s="266"/>
      <c r="BS17" s="266"/>
      <c r="BT17" s="278"/>
      <c r="BU17" s="104"/>
      <c r="BV17" s="100"/>
      <c r="BW17" s="100"/>
      <c r="BX17" s="1058"/>
      <c r="BY17" s="863"/>
      <c r="BZ17" s="1059"/>
      <c r="CA17" s="289"/>
      <c r="CB17" s="972"/>
      <c r="CC17" s="973"/>
      <c r="CD17" s="334"/>
      <c r="CE17" s="870"/>
      <c r="CF17" s="337"/>
      <c r="CG17" s="870"/>
      <c r="CH17" s="526"/>
      <c r="CI17" s="870"/>
      <c r="CJ17" s="337"/>
      <c r="CK17" s="870"/>
      <c r="CL17" s="337"/>
      <c r="CM17" s="870"/>
      <c r="CN17" s="336"/>
      <c r="CO17" s="870"/>
      <c r="CP17" s="525"/>
      <c r="CQ17" s="870"/>
      <c r="CR17" s="290"/>
      <c r="CS17" s="100"/>
      <c r="CT17" s="99"/>
      <c r="CU17" s="99"/>
      <c r="CV17" s="99"/>
      <c r="CW17" s="99"/>
      <c r="CX17" s="99"/>
    </row>
    <row r="18" spans="1:102" ht="7.5" customHeight="1" x14ac:dyDescent="0.15">
      <c r="A18" s="99"/>
      <c r="B18" s="100"/>
      <c r="C18" s="100"/>
      <c r="D18" s="100"/>
      <c r="E18" s="1043" t="str">
        <f>入力用①!E12</f>
        <v>07</v>
      </c>
      <c r="F18" s="1043"/>
      <c r="G18" s="100"/>
      <c r="H18" s="1043" t="str">
        <f>入力用①!G12</f>
        <v>03</v>
      </c>
      <c r="I18" s="100"/>
      <c r="J18" s="1043" t="str">
        <f>入力用①!I12</f>
        <v>15</v>
      </c>
      <c r="K18" s="100"/>
      <c r="L18" s="100"/>
      <c r="M18" s="100"/>
      <c r="N18" s="100"/>
      <c r="O18" s="100"/>
      <c r="P18" s="100"/>
      <c r="Q18" s="100"/>
      <c r="R18" s="100"/>
      <c r="S18" s="100"/>
      <c r="T18" s="100"/>
      <c r="U18" s="100"/>
      <c r="V18" s="867" t="s">
        <v>284</v>
      </c>
      <c r="W18" s="867"/>
      <c r="X18" s="867"/>
      <c r="Y18" s="867"/>
      <c r="Z18" s="867"/>
      <c r="AA18" s="867"/>
      <c r="AB18" s="867"/>
      <c r="AC18" s="867"/>
      <c r="AD18" s="867"/>
      <c r="AE18" s="867"/>
      <c r="AF18" s="867"/>
      <c r="AG18" s="867"/>
      <c r="AH18" s="867"/>
      <c r="AI18" s="867"/>
      <c r="AJ18" s="867"/>
      <c r="AK18" s="867"/>
      <c r="AL18" s="867"/>
      <c r="AM18" s="867"/>
      <c r="AN18" s="100"/>
      <c r="AO18" s="100"/>
      <c r="AP18" s="100"/>
      <c r="AQ18" s="949" t="s">
        <v>345</v>
      </c>
      <c r="AR18" s="270"/>
      <c r="AS18" s="853" t="str">
        <f>LEFT(入力用①!X12,1)</f>
        <v>0</v>
      </c>
      <c r="AT18" s="338"/>
      <c r="AU18" s="853" t="str">
        <f>RIGHT(入力用①!X12,1)</f>
        <v>1</v>
      </c>
      <c r="AV18" s="271"/>
      <c r="AW18" s="951" t="s">
        <v>267</v>
      </c>
      <c r="AX18" s="270"/>
      <c r="AY18" s="853" t="str">
        <f>LEFT(入力用①!Z12,1)</f>
        <v>0</v>
      </c>
      <c r="AZ18" s="338"/>
      <c r="BA18" s="853" t="str">
        <f>RIGHT(入力用①!Z12,1)</f>
        <v>1</v>
      </c>
      <c r="BB18" s="271"/>
      <c r="BC18" s="866" t="s">
        <v>408</v>
      </c>
      <c r="BD18" s="867"/>
      <c r="BE18" s="867"/>
      <c r="BF18" s="868"/>
      <c r="BG18" s="270"/>
      <c r="BH18" s="970" t="str">
        <f>LEFT(入力用①!AD12,1)</f>
        <v>1</v>
      </c>
      <c r="BI18" s="971"/>
      <c r="BJ18" s="142"/>
      <c r="BK18" s="970" t="str">
        <f>RIGHT(入力用①!AD12,1)</f>
        <v>2</v>
      </c>
      <c r="BL18" s="971"/>
      <c r="BM18" s="271"/>
      <c r="BN18" s="951" t="s">
        <v>267</v>
      </c>
      <c r="BO18" s="951"/>
      <c r="BP18" s="279"/>
      <c r="BQ18" s="853" t="str">
        <f>LEFT(入力用①!AF12,1)</f>
        <v>3</v>
      </c>
      <c r="BR18" s="338"/>
      <c r="BS18" s="853" t="str">
        <f>RIGHT(入力用①!AF12,1)</f>
        <v>1</v>
      </c>
      <c r="BT18" s="271"/>
      <c r="BU18" s="951" t="s">
        <v>344</v>
      </c>
      <c r="BV18" s="951"/>
      <c r="BW18" s="503"/>
      <c r="BX18" s="1058"/>
      <c r="BY18" s="863"/>
      <c r="BZ18" s="1059"/>
      <c r="CA18" s="289"/>
      <c r="CB18" s="974"/>
      <c r="CC18" s="975"/>
      <c r="CD18" s="334"/>
      <c r="CE18" s="871"/>
      <c r="CF18" s="337"/>
      <c r="CG18" s="871"/>
      <c r="CH18" s="526"/>
      <c r="CI18" s="871"/>
      <c r="CJ18" s="337"/>
      <c r="CK18" s="871"/>
      <c r="CL18" s="337"/>
      <c r="CM18" s="871"/>
      <c r="CN18" s="336"/>
      <c r="CO18" s="871"/>
      <c r="CP18" s="525"/>
      <c r="CQ18" s="871"/>
      <c r="CR18" s="290"/>
      <c r="CS18" s="100"/>
      <c r="CT18" s="99"/>
      <c r="CU18" s="99"/>
      <c r="CV18" s="99"/>
      <c r="CW18" s="99"/>
      <c r="CX18" s="99"/>
    </row>
    <row r="19" spans="1:102" ht="3" customHeight="1" thickBot="1" x14ac:dyDescent="0.2">
      <c r="A19" s="99"/>
      <c r="B19" s="100"/>
      <c r="C19" s="837" t="s">
        <v>468</v>
      </c>
      <c r="D19" s="837"/>
      <c r="E19" s="1043"/>
      <c r="F19" s="1043"/>
      <c r="G19" s="837" t="s">
        <v>26</v>
      </c>
      <c r="H19" s="1043"/>
      <c r="I19" s="837" t="s">
        <v>28</v>
      </c>
      <c r="J19" s="1043"/>
      <c r="K19" s="837" t="s">
        <v>30</v>
      </c>
      <c r="L19" s="837"/>
      <c r="M19" s="100"/>
      <c r="N19" s="100"/>
      <c r="O19" s="100"/>
      <c r="P19" s="100"/>
      <c r="Q19" s="100"/>
      <c r="R19" s="100"/>
      <c r="S19" s="100"/>
      <c r="T19" s="100"/>
      <c r="U19" s="100"/>
      <c r="V19" s="867"/>
      <c r="W19" s="867"/>
      <c r="X19" s="867"/>
      <c r="Y19" s="867"/>
      <c r="Z19" s="867"/>
      <c r="AA19" s="867"/>
      <c r="AB19" s="867"/>
      <c r="AC19" s="867"/>
      <c r="AD19" s="867"/>
      <c r="AE19" s="867"/>
      <c r="AF19" s="867"/>
      <c r="AG19" s="867"/>
      <c r="AH19" s="867"/>
      <c r="AI19" s="867"/>
      <c r="AJ19" s="867"/>
      <c r="AK19" s="867"/>
      <c r="AL19" s="867"/>
      <c r="AM19" s="867"/>
      <c r="AN19" s="100"/>
      <c r="AO19" s="100"/>
      <c r="AP19" s="100"/>
      <c r="AQ19" s="949"/>
      <c r="AR19" s="270"/>
      <c r="AS19" s="843"/>
      <c r="AT19" s="338"/>
      <c r="AU19" s="843"/>
      <c r="AV19" s="271"/>
      <c r="AW19" s="951"/>
      <c r="AX19" s="270"/>
      <c r="AY19" s="843"/>
      <c r="AZ19" s="338"/>
      <c r="BA19" s="843"/>
      <c r="BB19" s="271"/>
      <c r="BC19" s="866"/>
      <c r="BD19" s="867"/>
      <c r="BE19" s="867"/>
      <c r="BF19" s="868"/>
      <c r="BG19" s="270"/>
      <c r="BH19" s="972"/>
      <c r="BI19" s="973"/>
      <c r="BJ19" s="142"/>
      <c r="BK19" s="972"/>
      <c r="BL19" s="973"/>
      <c r="BM19" s="271"/>
      <c r="BN19" s="951"/>
      <c r="BO19" s="951"/>
      <c r="BP19" s="279"/>
      <c r="BQ19" s="843"/>
      <c r="BR19" s="338"/>
      <c r="BS19" s="843"/>
      <c r="BT19" s="271"/>
      <c r="BU19" s="951"/>
      <c r="BV19" s="951"/>
      <c r="BW19" s="503"/>
      <c r="BX19" s="1060"/>
      <c r="BY19" s="1022"/>
      <c r="BZ19" s="1061"/>
      <c r="CA19" s="291"/>
      <c r="CB19" s="292"/>
      <c r="CC19" s="292"/>
      <c r="CD19" s="292"/>
      <c r="CE19" s="293"/>
      <c r="CF19" s="293"/>
      <c r="CG19" s="293"/>
      <c r="CH19" s="293"/>
      <c r="CI19" s="293"/>
      <c r="CJ19" s="293"/>
      <c r="CK19" s="293"/>
      <c r="CL19" s="293"/>
      <c r="CM19" s="293"/>
      <c r="CN19" s="293"/>
      <c r="CO19" s="293"/>
      <c r="CP19" s="293"/>
      <c r="CQ19" s="293"/>
      <c r="CR19" s="294"/>
      <c r="CS19" s="100"/>
      <c r="CT19" s="99"/>
      <c r="CU19" s="99"/>
      <c r="CV19" s="99"/>
      <c r="CW19" s="99"/>
      <c r="CX19" s="99"/>
    </row>
    <row r="20" spans="1:102" ht="10.5" customHeight="1" x14ac:dyDescent="0.15">
      <c r="A20" s="99"/>
      <c r="B20" s="100"/>
      <c r="C20" s="837"/>
      <c r="D20" s="837"/>
      <c r="E20" s="1043"/>
      <c r="F20" s="1043"/>
      <c r="G20" s="837"/>
      <c r="H20" s="1043"/>
      <c r="I20" s="837"/>
      <c r="J20" s="1043"/>
      <c r="K20" s="837"/>
      <c r="L20" s="837"/>
      <c r="M20" s="100"/>
      <c r="N20" s="100"/>
      <c r="O20" s="100"/>
      <c r="P20" s="100"/>
      <c r="Q20" s="100"/>
      <c r="R20" s="100"/>
      <c r="S20" s="100"/>
      <c r="T20" s="100"/>
      <c r="U20" s="100"/>
      <c r="V20" s="867"/>
      <c r="W20" s="867"/>
      <c r="X20" s="867"/>
      <c r="Y20" s="867"/>
      <c r="Z20" s="867"/>
      <c r="AA20" s="867"/>
      <c r="AB20" s="867"/>
      <c r="AC20" s="867"/>
      <c r="AD20" s="867"/>
      <c r="AE20" s="867"/>
      <c r="AF20" s="867"/>
      <c r="AG20" s="867"/>
      <c r="AH20" s="867"/>
      <c r="AI20" s="867"/>
      <c r="AJ20" s="867"/>
      <c r="AK20" s="867"/>
      <c r="AL20" s="867"/>
      <c r="AM20" s="867"/>
      <c r="AN20" s="106"/>
      <c r="AO20" s="107"/>
      <c r="AP20" s="107"/>
      <c r="AQ20" s="949"/>
      <c r="AR20" s="270"/>
      <c r="AS20" s="854"/>
      <c r="AT20" s="338"/>
      <c r="AU20" s="854"/>
      <c r="AV20" s="271"/>
      <c r="AW20" s="951"/>
      <c r="AX20" s="270"/>
      <c r="AY20" s="854"/>
      <c r="AZ20" s="338"/>
      <c r="BA20" s="854"/>
      <c r="BB20" s="271"/>
      <c r="BC20" s="866"/>
      <c r="BD20" s="867"/>
      <c r="BE20" s="867"/>
      <c r="BF20" s="868"/>
      <c r="BG20" s="276"/>
      <c r="BH20" s="974"/>
      <c r="BI20" s="975"/>
      <c r="BJ20" s="142"/>
      <c r="BK20" s="974"/>
      <c r="BL20" s="975"/>
      <c r="BM20" s="271"/>
      <c r="BN20" s="951"/>
      <c r="BO20" s="951"/>
      <c r="BP20" s="279"/>
      <c r="BQ20" s="854"/>
      <c r="BR20" s="339"/>
      <c r="BS20" s="854"/>
      <c r="BT20" s="271"/>
      <c r="BU20" s="951"/>
      <c r="BV20" s="951"/>
      <c r="BW20" s="503"/>
      <c r="BX20" s="100"/>
      <c r="BY20" s="100"/>
      <c r="BZ20" s="100"/>
      <c r="CA20" s="100"/>
      <c r="CB20" s="100"/>
      <c r="CC20" s="100"/>
      <c r="CD20" s="100"/>
      <c r="CE20" s="100"/>
      <c r="CF20" s="100"/>
      <c r="CG20" s="100"/>
      <c r="CH20" s="100"/>
      <c r="CI20" s="100"/>
      <c r="CJ20" s="100"/>
      <c r="CK20" s="100"/>
      <c r="CL20" s="100"/>
      <c r="CM20" s="100"/>
      <c r="CN20" s="100"/>
      <c r="CO20" s="100"/>
      <c r="CP20" s="100"/>
      <c r="CQ20" s="100"/>
      <c r="CR20" s="100"/>
      <c r="CS20" s="100"/>
      <c r="CT20" s="99"/>
      <c r="CU20" s="99"/>
      <c r="CV20" s="99"/>
      <c r="CW20" s="99"/>
      <c r="CX20" s="99"/>
    </row>
    <row r="21" spans="1:102" ht="3" customHeight="1" x14ac:dyDescent="0.15">
      <c r="A21" s="99"/>
      <c r="B21" s="100"/>
      <c r="C21" s="109"/>
      <c r="D21" s="109"/>
      <c r="E21" s="110"/>
      <c r="F21" s="111"/>
      <c r="G21" s="110"/>
      <c r="H21" s="111"/>
      <c r="I21" s="110"/>
      <c r="J21" s="111"/>
      <c r="K21" s="100"/>
      <c r="L21" s="100"/>
      <c r="M21" s="100"/>
      <c r="N21" s="100"/>
      <c r="O21" s="100"/>
      <c r="P21" s="100"/>
      <c r="Q21" s="100"/>
      <c r="R21" s="100"/>
      <c r="S21" s="100"/>
      <c r="T21" s="100"/>
      <c r="U21" s="100"/>
      <c r="V21" s="100"/>
      <c r="W21" s="100"/>
      <c r="X21" s="100"/>
      <c r="Y21" s="100"/>
      <c r="Z21" s="100"/>
      <c r="AA21" s="100"/>
      <c r="AB21" s="100"/>
      <c r="AC21" s="100"/>
      <c r="AD21" s="100"/>
      <c r="AE21" s="106"/>
      <c r="AF21" s="106"/>
      <c r="AG21" s="106"/>
      <c r="AH21" s="106"/>
      <c r="AI21" s="106"/>
      <c r="AJ21" s="106"/>
      <c r="AK21" s="106"/>
      <c r="AL21" s="106"/>
      <c r="AM21" s="106"/>
      <c r="AN21" s="106"/>
      <c r="AO21" s="105"/>
      <c r="AP21" s="105"/>
      <c r="AQ21" s="108"/>
      <c r="AR21" s="272"/>
      <c r="AS21" s="267"/>
      <c r="AT21" s="267"/>
      <c r="AU21" s="267"/>
      <c r="AV21" s="273"/>
      <c r="AW21" s="100"/>
      <c r="AX21" s="272"/>
      <c r="AY21" s="274"/>
      <c r="AZ21" s="267"/>
      <c r="BA21" s="267"/>
      <c r="BB21" s="273"/>
      <c r="BC21" s="100"/>
      <c r="BD21" s="100"/>
      <c r="BE21" s="100"/>
      <c r="BF21" s="100"/>
      <c r="BG21" s="277"/>
      <c r="BH21" s="267"/>
      <c r="BI21" s="267"/>
      <c r="BJ21" s="267"/>
      <c r="BK21" s="274"/>
      <c r="BL21" s="274"/>
      <c r="BM21" s="273"/>
      <c r="BN21" s="100"/>
      <c r="BO21" s="100"/>
      <c r="BP21" s="272"/>
      <c r="BQ21" s="267"/>
      <c r="BR21" s="280"/>
      <c r="BS21" s="280"/>
      <c r="BT21" s="273"/>
      <c r="BU21" s="100"/>
      <c r="BV21" s="100"/>
      <c r="BW21" s="100"/>
      <c r="BX21" s="100"/>
      <c r="BY21" s="100"/>
      <c r="BZ21" s="100"/>
      <c r="CA21" s="100"/>
      <c r="CB21" s="100"/>
      <c r="CC21" s="100"/>
      <c r="CD21" s="100"/>
      <c r="CE21" s="100"/>
      <c r="CF21" s="100"/>
      <c r="CG21" s="100"/>
      <c r="CH21" s="100"/>
      <c r="CI21" s="100"/>
      <c r="CJ21" s="100"/>
      <c r="CK21" s="100"/>
      <c r="CL21" s="100"/>
      <c r="CM21" s="100"/>
      <c r="CN21" s="100"/>
      <c r="CO21" s="100"/>
      <c r="CP21" s="100"/>
      <c r="CQ21" s="100"/>
      <c r="CR21" s="100"/>
      <c r="CS21" s="100"/>
      <c r="CT21" s="99"/>
      <c r="CU21" s="99"/>
      <c r="CV21" s="99"/>
      <c r="CW21" s="99"/>
      <c r="CX21" s="99"/>
    </row>
    <row r="22" spans="1:102" ht="4.5" customHeight="1" thickBot="1" x14ac:dyDescent="0.2">
      <c r="A22" s="99"/>
      <c r="B22" s="100"/>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100"/>
      <c r="BH22" s="100"/>
      <c r="BI22" s="100"/>
      <c r="BJ22" s="100"/>
      <c r="BK22" s="100"/>
      <c r="BL22" s="100"/>
      <c r="BM22" s="100"/>
      <c r="BN22" s="100"/>
      <c r="BO22" s="100"/>
      <c r="BP22" s="100"/>
      <c r="BQ22" s="100"/>
      <c r="BR22" s="100"/>
      <c r="BS22" s="100"/>
      <c r="BT22" s="100"/>
      <c r="BU22" s="100"/>
      <c r="BV22" s="100"/>
      <c r="BW22" s="100"/>
      <c r="BX22" s="100"/>
      <c r="BY22" s="100"/>
      <c r="BZ22" s="100"/>
      <c r="CA22" s="100"/>
      <c r="CB22" s="100"/>
      <c r="CC22" s="100"/>
      <c r="CD22" s="100"/>
      <c r="CE22" s="100"/>
      <c r="CF22" s="100"/>
      <c r="CG22" s="100"/>
      <c r="CH22" s="100"/>
      <c r="CI22" s="100"/>
      <c r="CJ22" s="100"/>
      <c r="CK22" s="100"/>
      <c r="CL22" s="100"/>
      <c r="CM22" s="100"/>
      <c r="CN22" s="100"/>
      <c r="CO22" s="100"/>
      <c r="CP22" s="100"/>
      <c r="CQ22" s="100"/>
      <c r="CR22" s="100"/>
      <c r="CS22" s="100"/>
      <c r="CT22" s="99"/>
      <c r="CU22" s="99"/>
      <c r="CV22" s="99"/>
      <c r="CW22" s="99"/>
      <c r="CX22" s="99"/>
    </row>
    <row r="23" spans="1:102" ht="22.5" customHeight="1" thickBot="1" x14ac:dyDescent="0.2">
      <c r="A23" s="99"/>
      <c r="B23" s="832" t="s">
        <v>288</v>
      </c>
      <c r="C23" s="100"/>
      <c r="D23" s="177"/>
      <c r="E23" s="955" t="s">
        <v>278</v>
      </c>
      <c r="F23" s="955"/>
      <c r="G23" s="955"/>
      <c r="H23" s="955"/>
      <c r="I23" s="955"/>
      <c r="J23" s="955"/>
      <c r="K23" s="955"/>
      <c r="L23" s="178"/>
      <c r="M23" s="179"/>
      <c r="N23" s="190"/>
      <c r="O23" s="179"/>
      <c r="P23" s="179"/>
      <c r="Q23" s="955" t="s">
        <v>277</v>
      </c>
      <c r="R23" s="955"/>
      <c r="S23" s="955"/>
      <c r="T23" s="955"/>
      <c r="U23" s="955"/>
      <c r="V23" s="955"/>
      <c r="W23" s="955"/>
      <c r="X23" s="955"/>
      <c r="Y23" s="955"/>
      <c r="Z23" s="955"/>
      <c r="AA23" s="955"/>
      <c r="AB23" s="179"/>
      <c r="AC23" s="956" t="s">
        <v>405</v>
      </c>
      <c r="AD23" s="956"/>
      <c r="AE23" s="957"/>
      <c r="AF23" s="177"/>
      <c r="AG23" s="179"/>
      <c r="AH23" s="179"/>
      <c r="AI23" s="1042" t="s">
        <v>39</v>
      </c>
      <c r="AJ23" s="1042"/>
      <c r="AK23" s="1042"/>
      <c r="AL23" s="1042"/>
      <c r="AM23" s="1042"/>
      <c r="AN23" s="179"/>
      <c r="AO23" s="219"/>
      <c r="AP23" s="179"/>
      <c r="AQ23" s="180"/>
      <c r="AR23" s="180"/>
      <c r="AS23" s="955" t="s">
        <v>281</v>
      </c>
      <c r="AT23" s="955"/>
      <c r="AU23" s="955"/>
      <c r="AV23" s="955"/>
      <c r="AW23" s="955"/>
      <c r="AX23" s="955"/>
      <c r="AY23" s="955"/>
      <c r="AZ23" s="955"/>
      <c r="BA23" s="955"/>
      <c r="BB23" s="180"/>
      <c r="BC23" s="180"/>
      <c r="BD23" s="178"/>
      <c r="BE23" s="864" t="s">
        <v>406</v>
      </c>
      <c r="BF23" s="864"/>
      <c r="BG23" s="865"/>
      <c r="BH23" s="260"/>
      <c r="BI23" s="253"/>
      <c r="BJ23" s="253"/>
      <c r="BK23" s="253"/>
      <c r="BL23" s="253"/>
      <c r="BM23" s="955" t="s">
        <v>279</v>
      </c>
      <c r="BN23" s="955"/>
      <c r="BO23" s="955"/>
      <c r="BP23" s="955"/>
      <c r="BQ23" s="955"/>
      <c r="BR23" s="955"/>
      <c r="BS23" s="955"/>
      <c r="BT23" s="955"/>
      <c r="BU23" s="955"/>
      <c r="BV23" s="253"/>
      <c r="BW23" s="1054"/>
      <c r="BX23" s="1055"/>
      <c r="BY23" s="179"/>
      <c r="BZ23" s="179"/>
      <c r="CA23" s="178"/>
      <c r="CB23" s="178"/>
      <c r="CC23" s="178"/>
      <c r="CD23" s="178"/>
      <c r="CE23" s="955" t="s">
        <v>280</v>
      </c>
      <c r="CF23" s="955"/>
      <c r="CG23" s="955"/>
      <c r="CH23" s="955"/>
      <c r="CI23" s="955"/>
      <c r="CJ23" s="955"/>
      <c r="CK23" s="955"/>
      <c r="CL23" s="955"/>
      <c r="CM23" s="955"/>
      <c r="CN23" s="179"/>
      <c r="CO23" s="179"/>
      <c r="CP23" s="179"/>
      <c r="CQ23" s="864" t="s">
        <v>407</v>
      </c>
      <c r="CR23" s="865"/>
      <c r="CS23" s="100"/>
      <c r="CT23" s="99"/>
      <c r="CU23" s="99"/>
      <c r="CV23" s="99"/>
      <c r="CW23" s="99"/>
      <c r="CX23" s="99"/>
    </row>
    <row r="24" spans="1:102" ht="5.0999999999999996" customHeight="1" x14ac:dyDescent="0.15">
      <c r="A24" s="99"/>
      <c r="B24" s="832"/>
      <c r="C24" s="100"/>
      <c r="D24" s="197"/>
      <c r="E24" s="371"/>
      <c r="F24" s="371"/>
      <c r="G24" s="371"/>
      <c r="H24" s="371"/>
      <c r="I24" s="371"/>
      <c r="J24" s="371"/>
      <c r="K24" s="371"/>
      <c r="L24" s="365"/>
      <c r="M24" s="980" t="s">
        <v>42</v>
      </c>
      <c r="N24" s="1038"/>
      <c r="O24" s="1038"/>
      <c r="P24" s="1038"/>
      <c r="Q24" s="1038"/>
      <c r="R24" s="1038"/>
      <c r="S24" s="1038"/>
      <c r="T24" s="1038"/>
      <c r="U24" s="1038"/>
      <c r="V24" s="1038"/>
      <c r="W24" s="1038"/>
      <c r="X24" s="1038"/>
      <c r="Y24" s="1038"/>
      <c r="Z24" s="1038"/>
      <c r="AA24" s="1038"/>
      <c r="AB24" s="1038"/>
      <c r="AC24" s="1038"/>
      <c r="AD24" s="1038"/>
      <c r="AE24" s="1039"/>
      <c r="AF24" s="217"/>
      <c r="AG24" s="221"/>
      <c r="AH24" s="833" t="s">
        <v>44</v>
      </c>
      <c r="AI24" s="833"/>
      <c r="AJ24" s="833"/>
      <c r="AK24" s="833"/>
      <c r="AL24" s="833"/>
      <c r="AM24" s="833"/>
      <c r="AN24" s="191"/>
      <c r="AO24" s="879" t="s">
        <v>45</v>
      </c>
      <c r="AP24" s="374"/>
      <c r="AQ24" s="374"/>
      <c r="AR24" s="374"/>
      <c r="AS24" s="374"/>
      <c r="AT24" s="374"/>
      <c r="AU24" s="374"/>
      <c r="AV24" s="374"/>
      <c r="AW24" s="374"/>
      <c r="AX24" s="374"/>
      <c r="AY24" s="374"/>
      <c r="AZ24" s="374"/>
      <c r="BA24" s="374"/>
      <c r="BB24" s="374"/>
      <c r="BC24" s="374"/>
      <c r="BD24" s="374"/>
      <c r="BE24" s="374"/>
      <c r="BF24" s="374"/>
      <c r="BG24" s="222"/>
      <c r="BH24" s="872" t="s">
        <v>46</v>
      </c>
      <c r="BI24" s="873"/>
      <c r="BJ24" s="874"/>
      <c r="BK24" s="925" t="s">
        <v>47</v>
      </c>
      <c r="BL24" s="926"/>
      <c r="BM24" s="365"/>
      <c r="BN24" s="833" t="str">
        <f>入力用①!AH15</f>
        <v>貸倒引当金</v>
      </c>
      <c r="BO24" s="833"/>
      <c r="BP24" s="833"/>
      <c r="BQ24" s="833"/>
      <c r="BR24" s="833"/>
      <c r="BS24" s="833"/>
      <c r="BT24" s="833"/>
      <c r="BU24" s="833"/>
      <c r="BV24" s="371"/>
      <c r="BW24" s="1024" t="s">
        <v>385</v>
      </c>
      <c r="BX24" s="1025"/>
      <c r="BY24" s="374"/>
      <c r="BZ24" s="374"/>
      <c r="CA24" s="374"/>
      <c r="CB24" s="374"/>
      <c r="CC24" s="374"/>
      <c r="CD24" s="374"/>
      <c r="CE24" s="374"/>
      <c r="CF24" s="374"/>
      <c r="CG24" s="374"/>
      <c r="CH24" s="374"/>
      <c r="CI24" s="374"/>
      <c r="CJ24" s="374"/>
      <c r="CK24" s="374"/>
      <c r="CL24" s="374"/>
      <c r="CM24" s="374"/>
      <c r="CN24" s="374"/>
      <c r="CO24" s="374"/>
      <c r="CP24" s="374"/>
      <c r="CQ24" s="374"/>
      <c r="CR24" s="222"/>
      <c r="CS24" s="100"/>
      <c r="CT24" s="99"/>
      <c r="CU24" s="99"/>
      <c r="CV24" s="99"/>
      <c r="CW24" s="99"/>
      <c r="CX24" s="99"/>
    </row>
    <row r="25" spans="1:102" ht="11.1" customHeight="1" x14ac:dyDescent="0.15">
      <c r="A25" s="99"/>
      <c r="B25" s="832"/>
      <c r="C25" s="100"/>
      <c r="D25" s="198"/>
      <c r="E25" s="965" t="s">
        <v>41</v>
      </c>
      <c r="F25" s="965"/>
      <c r="G25" s="965"/>
      <c r="H25" s="965"/>
      <c r="I25" s="965"/>
      <c r="J25" s="965"/>
      <c r="K25" s="965"/>
      <c r="L25" s="367"/>
      <c r="M25" s="981"/>
      <c r="N25" s="1040"/>
      <c r="O25" s="1040"/>
      <c r="P25" s="1040"/>
      <c r="Q25" s="1040"/>
      <c r="R25" s="1040"/>
      <c r="S25" s="1040"/>
      <c r="T25" s="1040"/>
      <c r="U25" s="1040"/>
      <c r="V25" s="1040"/>
      <c r="W25" s="1040"/>
      <c r="X25" s="1040"/>
      <c r="Y25" s="1040"/>
      <c r="Z25" s="1040"/>
      <c r="AA25" s="1040"/>
      <c r="AB25" s="1040"/>
      <c r="AC25" s="1040"/>
      <c r="AD25" s="1040"/>
      <c r="AE25" s="1041"/>
      <c r="AF25" s="218"/>
      <c r="AG25" s="223"/>
      <c r="AH25" s="834"/>
      <c r="AI25" s="834"/>
      <c r="AJ25" s="834"/>
      <c r="AK25" s="834"/>
      <c r="AL25" s="834"/>
      <c r="AM25" s="834"/>
      <c r="AN25" s="86"/>
      <c r="AO25" s="857"/>
      <c r="AP25" s="112"/>
      <c r="AQ25" s="907" t="str">
        <f>IF(OR(入力用①!W15=0,LEN(入力用①!W15)-7&lt;=0),"",LEFT(入力用①!W15,LEN(入力用①!W15)-7))</f>
        <v/>
      </c>
      <c r="AR25" s="321"/>
      <c r="AS25" s="869" t="str">
        <f>IF(OR(入力用①!W15=0,LEN(入力用①!W15)-6&lt;=0),"",MID(入力用①!W15,LEN(入力用①!W15)-6,1))</f>
        <v/>
      </c>
      <c r="AT25" s="326"/>
      <c r="AU25" s="869" t="str">
        <f>IF(OR(入力用①!W15=0,LEN(入力用①!W15)-5&lt;=0),"",MID(入力用①!W15,LEN(入力用①!W15)-5,1))</f>
        <v>3</v>
      </c>
      <c r="AV25" s="321"/>
      <c r="AW25" s="869" t="str">
        <f>IF(OR(入力用①!W15=0,LEN(入力用①!W15)-4&lt;=0),"",MID(入力用①!W15,LEN(入力用①!W15)-4,1))</f>
        <v>7</v>
      </c>
      <c r="AX25" s="321"/>
      <c r="AY25" s="869" t="str">
        <f>IF(OR(入力用①!W15=0,LEN(入力用①!W15)-3&lt;=0),"",MID(入力用①!W15,LEN(入力用①!W15)-3,1))</f>
        <v>8</v>
      </c>
      <c r="AZ25" s="326"/>
      <c r="BA25" s="869" t="str">
        <f>IF(OR(入力用①!W15=0,LEN(入力用①!W15)-2&lt;=0),"",MID(入力用①!W15,LEN(入力用①!W15)-2,1))</f>
        <v>0</v>
      </c>
      <c r="BB25" s="328"/>
      <c r="BC25" s="869" t="str">
        <f>IF(OR(入力用①!W15=0,LEN(入力用①!W15)-1&lt;=0),"",MID(入力用①!W15,LEN(入力用①!W15)-1,1))</f>
        <v>0</v>
      </c>
      <c r="BD25" s="328"/>
      <c r="BE25" s="844" t="str">
        <f>IF(入力用①!W15&lt;&gt;0,RIGHT(入力用①!W15,1),"")</f>
        <v>0</v>
      </c>
      <c r="BF25" s="845"/>
      <c r="BG25" s="181"/>
      <c r="BH25" s="875"/>
      <c r="BI25" s="876"/>
      <c r="BJ25" s="877"/>
      <c r="BK25" s="925"/>
      <c r="BL25" s="926"/>
      <c r="BM25" s="366"/>
      <c r="BN25" s="834"/>
      <c r="BO25" s="834"/>
      <c r="BP25" s="834"/>
      <c r="BQ25" s="834"/>
      <c r="BR25" s="834"/>
      <c r="BS25" s="834"/>
      <c r="BT25" s="834"/>
      <c r="BU25" s="834"/>
      <c r="BV25" s="367"/>
      <c r="BW25" s="1026"/>
      <c r="BX25" s="998"/>
      <c r="BY25" s="112"/>
      <c r="BZ25" s="1004" t="str">
        <f>IF(OR(入力用①!AP15=0,LEN(入力用①!AP15)-7&lt;=0),"",LEFT(入力用①!AP15,LEN(入力用①!AP15)-7))</f>
        <v/>
      </c>
      <c r="CA25" s="1005"/>
      <c r="CB25" s="1005"/>
      <c r="CC25" s="1006"/>
      <c r="CD25" s="321"/>
      <c r="CE25" s="869" t="str">
        <f>IF(OR(入力用①!AP15=0,LEN(入力用①!AP15)-6&lt;=0),"",MID(入力用①!AP15,LEN(入力用①!AP15)-6,1))</f>
        <v/>
      </c>
      <c r="CF25" s="326"/>
      <c r="CG25" s="869" t="str">
        <f>IF(OR(入力用①!AP15=0,LEN(入力用①!AP15)-5&lt;=0),"",MID(入力用①!AP15,LEN(入力用①!AP15)-5,1))</f>
        <v/>
      </c>
      <c r="CH25" s="321"/>
      <c r="CI25" s="869" t="str">
        <f>IF(OR(入力用①!AP15=0,LEN(入力用①!AP15)-4&lt;=0),"",MID(入力用①!AP15,LEN(入力用①!AP15)-4,1))</f>
        <v>6</v>
      </c>
      <c r="CJ25" s="321"/>
      <c r="CK25" s="869" t="str">
        <f>IF(OR(入力用①!AP15=0,LEN(入力用①!AP15)-3&lt;=0),"",MID(入力用①!AP15,LEN(入力用①!AP15)-3,1))</f>
        <v>4</v>
      </c>
      <c r="CL25" s="326"/>
      <c r="CM25" s="869" t="str">
        <f>IF(OR(入力用①!AP15=0,LEN(入力用①!AP15)-2&lt;=0),"",MID(入力用①!AP15,LEN(入力用①!AP15)-2,1))</f>
        <v>4</v>
      </c>
      <c r="CN25" s="328"/>
      <c r="CO25" s="869" t="str">
        <f>IF(OR(入力用①!AP15=0,LEN(入力用①!AP15)-1&lt;=0),"",MID(入力用①!AP15,LEN(入力用①!AP15)-1,1))</f>
        <v>6</v>
      </c>
      <c r="CP25" s="328"/>
      <c r="CQ25" s="869" t="str">
        <f>IF(入力用①!AP15&lt;&gt;0,RIGHT(入力用①!AP15,1),"")</f>
        <v>0</v>
      </c>
      <c r="CR25" s="303"/>
      <c r="CS25" s="100"/>
      <c r="CT25" s="99"/>
      <c r="CU25" s="99"/>
      <c r="CV25" s="99"/>
      <c r="CW25" s="99"/>
      <c r="CX25" s="99"/>
    </row>
    <row r="26" spans="1:102" ht="3" customHeight="1" x14ac:dyDescent="0.15">
      <c r="A26" s="99"/>
      <c r="B26" s="832"/>
      <c r="C26" s="100"/>
      <c r="D26" s="198"/>
      <c r="E26" s="965"/>
      <c r="F26" s="965"/>
      <c r="G26" s="965"/>
      <c r="H26" s="965"/>
      <c r="I26" s="965"/>
      <c r="J26" s="965"/>
      <c r="K26" s="965"/>
      <c r="L26" s="367"/>
      <c r="M26" s="981"/>
      <c r="N26" s="242"/>
      <c r="O26" s="243"/>
      <c r="P26" s="243"/>
      <c r="Q26" s="243"/>
      <c r="R26" s="243"/>
      <c r="S26" s="243"/>
      <c r="T26" s="243"/>
      <c r="U26" s="243"/>
      <c r="V26" s="243"/>
      <c r="W26" s="243"/>
      <c r="X26" s="243"/>
      <c r="Y26" s="243"/>
      <c r="Z26" s="243"/>
      <c r="AA26" s="243"/>
      <c r="AB26" s="243"/>
      <c r="AC26" s="195"/>
      <c r="AD26" s="195"/>
      <c r="AE26" s="244"/>
      <c r="AF26" s="218"/>
      <c r="AG26" s="223"/>
      <c r="AH26" s="834"/>
      <c r="AI26" s="834"/>
      <c r="AJ26" s="834"/>
      <c r="AK26" s="834"/>
      <c r="AL26" s="834"/>
      <c r="AM26" s="834"/>
      <c r="AN26" s="86"/>
      <c r="AO26" s="857"/>
      <c r="AP26" s="114"/>
      <c r="AQ26" s="908"/>
      <c r="AR26" s="302"/>
      <c r="AS26" s="870"/>
      <c r="AT26" s="329"/>
      <c r="AU26" s="870"/>
      <c r="AV26" s="302"/>
      <c r="AW26" s="870"/>
      <c r="AX26" s="302"/>
      <c r="AY26" s="870"/>
      <c r="AZ26" s="329"/>
      <c r="BA26" s="870"/>
      <c r="BB26" s="328"/>
      <c r="BC26" s="870"/>
      <c r="BD26" s="328"/>
      <c r="BE26" s="846"/>
      <c r="BF26" s="847"/>
      <c r="BG26" s="181"/>
      <c r="BH26" s="875"/>
      <c r="BI26" s="876"/>
      <c r="BJ26" s="877"/>
      <c r="BK26" s="925"/>
      <c r="BL26" s="926"/>
      <c r="BM26" s="366"/>
      <c r="BN26" s="834"/>
      <c r="BO26" s="834"/>
      <c r="BP26" s="834"/>
      <c r="BQ26" s="834"/>
      <c r="BR26" s="834"/>
      <c r="BS26" s="834"/>
      <c r="BT26" s="834"/>
      <c r="BU26" s="834"/>
      <c r="BV26" s="367"/>
      <c r="BW26" s="1026"/>
      <c r="BX26" s="998"/>
      <c r="BY26" s="114"/>
      <c r="BZ26" s="1007"/>
      <c r="CA26" s="1008"/>
      <c r="CB26" s="1008"/>
      <c r="CC26" s="1009"/>
      <c r="CD26" s="302"/>
      <c r="CE26" s="870"/>
      <c r="CF26" s="329"/>
      <c r="CG26" s="870"/>
      <c r="CH26" s="302"/>
      <c r="CI26" s="870"/>
      <c r="CJ26" s="302"/>
      <c r="CK26" s="870"/>
      <c r="CL26" s="329"/>
      <c r="CM26" s="870"/>
      <c r="CN26" s="328"/>
      <c r="CO26" s="870"/>
      <c r="CP26" s="328"/>
      <c r="CQ26" s="870"/>
      <c r="CR26" s="303"/>
      <c r="CS26" s="100"/>
      <c r="CT26" s="99"/>
      <c r="CU26" s="99"/>
      <c r="CV26" s="99"/>
      <c r="CW26" s="99"/>
      <c r="CX26" s="99"/>
    </row>
    <row r="27" spans="1:102" ht="7.35" customHeight="1" x14ac:dyDescent="0.15">
      <c r="A27" s="99"/>
      <c r="B27" s="832"/>
      <c r="C27" s="100"/>
      <c r="D27" s="198"/>
      <c r="E27" s="965"/>
      <c r="F27" s="965"/>
      <c r="G27" s="965"/>
      <c r="H27" s="965"/>
      <c r="I27" s="965"/>
      <c r="J27" s="965"/>
      <c r="K27" s="965"/>
      <c r="L27" s="367"/>
      <c r="M27" s="981"/>
      <c r="N27" s="238"/>
      <c r="O27" s="962" t="str">
        <f>IF(OR(入力用①!N15=0,LEN(入力用①!N15)-7&lt;=0),"",LEFT(入力用①!N15,LEN(入力用①!N15)-7))</f>
        <v>3</v>
      </c>
      <c r="P27" s="313"/>
      <c r="Q27" s="853" t="str">
        <f>IF(OR(入力用①!N15=0,LEN(入力用①!N15)-6&lt;=0),"",MID(入力用①!N15,LEN(入力用①!N15)-6,1))</f>
        <v>9</v>
      </c>
      <c r="R27" s="314"/>
      <c r="S27" s="853" t="str">
        <f>IF(OR(入力用①!N15=0,LEN(入力用①!N15)-5&lt;=0),"",MID(入力用①!N15,LEN(入力用①!N15)-5,1))</f>
        <v>2</v>
      </c>
      <c r="T27" s="315"/>
      <c r="U27" s="853" t="str">
        <f>IF(OR(入力用①!N15=0,LEN(入力用①!N15)-4&lt;=0),"",MID(入力用①!N15,LEN(入力用①!N15)-4,1))</f>
        <v>8</v>
      </c>
      <c r="V27" s="313"/>
      <c r="W27" s="853" t="str">
        <f>IF(OR(入力用①!N15=0,LEN(入力用①!N15)-3&lt;=0),"",MID(入力用①!N15,LEN(入力用①!N15)-3,1))</f>
        <v>0</v>
      </c>
      <c r="X27" s="314"/>
      <c r="Y27" s="853" t="str">
        <f>IF(OR(入力用①!N15=0,LEN(入力用①!N15)-2&lt;=0),"",MID(入力用①!N15,LEN(入力用①!N15)-2,1))</f>
        <v>0</v>
      </c>
      <c r="Z27" s="315"/>
      <c r="AA27" s="853" t="str">
        <f>IF(OR(入力用①!N15=0,LEN(入力用①!N15)-1&lt;=0),"",MID(入力用①!N15,LEN(入力用①!N15)-1,1))</f>
        <v>0</v>
      </c>
      <c r="AB27" s="313"/>
      <c r="AC27" s="844" t="str">
        <f>IF(入力用①!N15&lt;&gt;0,RIGHT(入力用①!N15,1),"")</f>
        <v>0</v>
      </c>
      <c r="AD27" s="845"/>
      <c r="AE27" s="234"/>
      <c r="AF27" s="218"/>
      <c r="AG27" s="223"/>
      <c r="AH27" s="834"/>
      <c r="AI27" s="834"/>
      <c r="AJ27" s="834"/>
      <c r="AK27" s="834"/>
      <c r="AL27" s="834"/>
      <c r="AM27" s="834"/>
      <c r="AN27" s="86"/>
      <c r="AO27" s="857"/>
      <c r="AP27" s="114"/>
      <c r="AQ27" s="909"/>
      <c r="AR27" s="302"/>
      <c r="AS27" s="871"/>
      <c r="AT27" s="329"/>
      <c r="AU27" s="871"/>
      <c r="AV27" s="302"/>
      <c r="AW27" s="871"/>
      <c r="AX27" s="302"/>
      <c r="AY27" s="871"/>
      <c r="AZ27" s="329"/>
      <c r="BA27" s="871"/>
      <c r="BB27" s="328"/>
      <c r="BC27" s="871"/>
      <c r="BD27" s="328"/>
      <c r="BE27" s="848"/>
      <c r="BF27" s="849"/>
      <c r="BG27" s="181"/>
      <c r="BH27" s="875"/>
      <c r="BI27" s="876"/>
      <c r="BJ27" s="877"/>
      <c r="BK27" s="925"/>
      <c r="BL27" s="926"/>
      <c r="BM27" s="366"/>
      <c r="BN27" s="834"/>
      <c r="BO27" s="834"/>
      <c r="BP27" s="834"/>
      <c r="BQ27" s="834"/>
      <c r="BR27" s="834"/>
      <c r="BS27" s="834"/>
      <c r="BT27" s="834"/>
      <c r="BU27" s="834"/>
      <c r="BV27" s="367"/>
      <c r="BW27" s="1026"/>
      <c r="BX27" s="998"/>
      <c r="BY27" s="114"/>
      <c r="BZ27" s="1010"/>
      <c r="CA27" s="1011"/>
      <c r="CB27" s="1011"/>
      <c r="CC27" s="1012"/>
      <c r="CD27" s="302"/>
      <c r="CE27" s="871"/>
      <c r="CF27" s="329"/>
      <c r="CG27" s="871"/>
      <c r="CH27" s="302"/>
      <c r="CI27" s="871"/>
      <c r="CJ27" s="302"/>
      <c r="CK27" s="871"/>
      <c r="CL27" s="329"/>
      <c r="CM27" s="871"/>
      <c r="CN27" s="328"/>
      <c r="CO27" s="871"/>
      <c r="CP27" s="328"/>
      <c r="CQ27" s="871"/>
      <c r="CR27" s="303"/>
      <c r="CS27" s="100"/>
      <c r="CT27" s="99"/>
      <c r="CU27" s="99"/>
      <c r="CV27" s="99"/>
      <c r="CW27" s="99"/>
      <c r="CX27" s="99"/>
    </row>
    <row r="28" spans="1:102" ht="5.0999999999999996" customHeight="1" x14ac:dyDescent="0.15">
      <c r="A28" s="99"/>
      <c r="B28" s="832"/>
      <c r="C28" s="100"/>
      <c r="D28" s="198"/>
      <c r="E28" s="965"/>
      <c r="F28" s="965"/>
      <c r="G28" s="965"/>
      <c r="H28" s="965"/>
      <c r="I28" s="965"/>
      <c r="J28" s="965"/>
      <c r="K28" s="965"/>
      <c r="L28" s="367"/>
      <c r="M28" s="981"/>
      <c r="N28" s="238"/>
      <c r="O28" s="963"/>
      <c r="P28" s="313"/>
      <c r="Q28" s="843"/>
      <c r="R28" s="314"/>
      <c r="S28" s="843"/>
      <c r="T28" s="315"/>
      <c r="U28" s="843"/>
      <c r="V28" s="313"/>
      <c r="W28" s="843"/>
      <c r="X28" s="314"/>
      <c r="Y28" s="843"/>
      <c r="Z28" s="315"/>
      <c r="AA28" s="843"/>
      <c r="AB28" s="313"/>
      <c r="AC28" s="846"/>
      <c r="AD28" s="847"/>
      <c r="AE28" s="234"/>
      <c r="AF28" s="218"/>
      <c r="AG28" s="224"/>
      <c r="AH28" s="835"/>
      <c r="AI28" s="835"/>
      <c r="AJ28" s="835"/>
      <c r="AK28" s="835"/>
      <c r="AL28" s="835"/>
      <c r="AM28" s="835"/>
      <c r="AN28" s="192"/>
      <c r="AO28" s="880"/>
      <c r="AP28" s="225"/>
      <c r="AQ28" s="318"/>
      <c r="AR28" s="318"/>
      <c r="AS28" s="318"/>
      <c r="AT28" s="318"/>
      <c r="AU28" s="318"/>
      <c r="AV28" s="318"/>
      <c r="AW28" s="318"/>
      <c r="AX28" s="318"/>
      <c r="AY28" s="318"/>
      <c r="AZ28" s="318"/>
      <c r="BA28" s="318"/>
      <c r="BB28" s="318"/>
      <c r="BC28" s="318"/>
      <c r="BD28" s="318"/>
      <c r="BE28" s="318"/>
      <c r="BF28" s="318"/>
      <c r="BG28" s="226"/>
      <c r="BH28" s="875"/>
      <c r="BI28" s="876"/>
      <c r="BJ28" s="877"/>
      <c r="BK28" s="925"/>
      <c r="BL28" s="926"/>
      <c r="BM28" s="375"/>
      <c r="BN28" s="835"/>
      <c r="BO28" s="835"/>
      <c r="BP28" s="835"/>
      <c r="BQ28" s="835"/>
      <c r="BR28" s="835"/>
      <c r="BS28" s="835"/>
      <c r="BT28" s="835"/>
      <c r="BU28" s="835"/>
      <c r="BV28" s="372"/>
      <c r="BW28" s="1027"/>
      <c r="BX28" s="1028"/>
      <c r="BY28" s="225"/>
      <c r="BZ28" s="318"/>
      <c r="CA28" s="318"/>
      <c r="CB28" s="318"/>
      <c r="CC28" s="318"/>
      <c r="CD28" s="318"/>
      <c r="CE28" s="318"/>
      <c r="CF28" s="318"/>
      <c r="CG28" s="318"/>
      <c r="CH28" s="318"/>
      <c r="CI28" s="318"/>
      <c r="CJ28" s="318"/>
      <c r="CK28" s="318"/>
      <c r="CL28" s="318"/>
      <c r="CM28" s="318"/>
      <c r="CN28" s="318"/>
      <c r="CO28" s="318"/>
      <c r="CP28" s="318"/>
      <c r="CQ28" s="318"/>
      <c r="CR28" s="304"/>
      <c r="CS28" s="100"/>
      <c r="CT28" s="99"/>
      <c r="CU28" s="99"/>
      <c r="CV28" s="99"/>
      <c r="CW28" s="99"/>
      <c r="CX28" s="99"/>
    </row>
    <row r="29" spans="1:102" ht="5.0999999999999996" customHeight="1" x14ac:dyDescent="0.15">
      <c r="A29" s="99"/>
      <c r="B29" s="832"/>
      <c r="C29" s="100"/>
      <c r="D29" s="198"/>
      <c r="E29" s="199"/>
      <c r="F29" s="199"/>
      <c r="G29" s="199"/>
      <c r="H29" s="199"/>
      <c r="I29" s="199"/>
      <c r="J29" s="199"/>
      <c r="K29" s="199"/>
      <c r="L29" s="367"/>
      <c r="M29" s="981"/>
      <c r="N29" s="238"/>
      <c r="O29" s="963"/>
      <c r="P29" s="313"/>
      <c r="Q29" s="843"/>
      <c r="R29" s="314"/>
      <c r="S29" s="843"/>
      <c r="T29" s="315"/>
      <c r="U29" s="843"/>
      <c r="V29" s="313"/>
      <c r="W29" s="843"/>
      <c r="X29" s="314"/>
      <c r="Y29" s="843"/>
      <c r="Z29" s="315"/>
      <c r="AA29" s="843"/>
      <c r="AB29" s="313"/>
      <c r="AC29" s="846"/>
      <c r="AD29" s="847"/>
      <c r="AE29" s="234"/>
      <c r="AF29" s="218"/>
      <c r="AG29" s="86"/>
      <c r="AH29" s="86"/>
      <c r="AI29" s="86"/>
      <c r="AJ29" s="86"/>
      <c r="AK29" s="86"/>
      <c r="AL29" s="86"/>
      <c r="AM29" s="86"/>
      <c r="AN29" s="86"/>
      <c r="AO29" s="856" t="s">
        <v>51</v>
      </c>
      <c r="AP29" s="113"/>
      <c r="AQ29" s="313"/>
      <c r="AR29" s="313"/>
      <c r="AS29" s="313"/>
      <c r="AT29" s="313"/>
      <c r="AU29" s="313"/>
      <c r="AV29" s="313"/>
      <c r="AW29" s="313"/>
      <c r="AX29" s="313"/>
      <c r="AY29" s="313"/>
      <c r="AZ29" s="314"/>
      <c r="BA29" s="313"/>
      <c r="BB29" s="313"/>
      <c r="BC29" s="313"/>
      <c r="BD29" s="313"/>
      <c r="BE29" s="313"/>
      <c r="BF29" s="313"/>
      <c r="BG29" s="182"/>
      <c r="BH29" s="875"/>
      <c r="BI29" s="876"/>
      <c r="BJ29" s="877"/>
      <c r="BK29" s="925"/>
      <c r="BL29" s="926"/>
      <c r="BM29" s="366"/>
      <c r="BN29" s="839">
        <f>入力用①!AH16</f>
        <v>0</v>
      </c>
      <c r="BO29" s="834"/>
      <c r="BP29" s="834"/>
      <c r="BQ29" s="834"/>
      <c r="BR29" s="834"/>
      <c r="BS29" s="834"/>
      <c r="BT29" s="834"/>
      <c r="BU29" s="834"/>
      <c r="BV29" s="367"/>
      <c r="BW29" s="1024" t="s">
        <v>386</v>
      </c>
      <c r="BX29" s="1025"/>
      <c r="BY29" s="113"/>
      <c r="BZ29" s="313"/>
      <c r="CA29" s="313"/>
      <c r="CB29" s="313"/>
      <c r="CC29" s="313"/>
      <c r="CD29" s="313"/>
      <c r="CE29" s="313"/>
      <c r="CF29" s="313"/>
      <c r="CG29" s="313"/>
      <c r="CH29" s="313"/>
      <c r="CI29" s="313"/>
      <c r="CJ29" s="313"/>
      <c r="CK29" s="313"/>
      <c r="CL29" s="313"/>
      <c r="CM29" s="313"/>
      <c r="CN29" s="313"/>
      <c r="CO29" s="313"/>
      <c r="CP29" s="313"/>
      <c r="CQ29" s="313"/>
      <c r="CR29" s="303"/>
      <c r="CS29" s="100"/>
      <c r="CT29" s="99"/>
      <c r="CU29" s="99"/>
      <c r="CV29" s="99"/>
      <c r="CW29" s="99"/>
      <c r="CX29" s="99"/>
    </row>
    <row r="30" spans="1:102" ht="7.35" customHeight="1" x14ac:dyDescent="0.15">
      <c r="A30" s="99"/>
      <c r="B30" s="832"/>
      <c r="C30" s="100"/>
      <c r="D30" s="198"/>
      <c r="E30" s="1044" t="s">
        <v>49</v>
      </c>
      <c r="F30" s="1044"/>
      <c r="G30" s="1044"/>
      <c r="H30" s="1044"/>
      <c r="I30" s="1044"/>
      <c r="J30" s="1044"/>
      <c r="K30" s="1044"/>
      <c r="L30" s="367"/>
      <c r="M30" s="981"/>
      <c r="N30" s="238"/>
      <c r="O30" s="964"/>
      <c r="P30" s="313"/>
      <c r="Q30" s="854"/>
      <c r="R30" s="314"/>
      <c r="S30" s="854"/>
      <c r="T30" s="315"/>
      <c r="U30" s="854"/>
      <c r="V30" s="313"/>
      <c r="W30" s="854"/>
      <c r="X30" s="314"/>
      <c r="Y30" s="854"/>
      <c r="Z30" s="315"/>
      <c r="AA30" s="854"/>
      <c r="AB30" s="313"/>
      <c r="AC30" s="848"/>
      <c r="AD30" s="849"/>
      <c r="AE30" s="234"/>
      <c r="AF30" s="218"/>
      <c r="AG30" s="86"/>
      <c r="AH30" s="834" t="s">
        <v>50</v>
      </c>
      <c r="AI30" s="834"/>
      <c r="AJ30" s="834"/>
      <c r="AK30" s="834"/>
      <c r="AL30" s="834"/>
      <c r="AM30" s="834"/>
      <c r="AN30" s="86"/>
      <c r="AO30" s="857"/>
      <c r="AP30" s="112"/>
      <c r="AQ30" s="907" t="str">
        <f>IF(OR(入力用①!W16=0,LEN(入力用①!W16)-7&lt;=0),"",LEFT(入力用①!W16,LEN(入力用①!W16)-7))</f>
        <v/>
      </c>
      <c r="AR30" s="321"/>
      <c r="AS30" s="869" t="str">
        <f>IF(OR(入力用①!W16=0,LEN(入力用①!W16)-6&lt;=0),"",MID(入力用①!W16,LEN(入力用①!W16)-6,1))</f>
        <v>1</v>
      </c>
      <c r="AT30" s="326"/>
      <c r="AU30" s="869" t="str">
        <f>IF(OR(入力用①!W16=0,LEN(入力用①!W16)-5&lt;=0),"",MID(入力用①!W16,LEN(入力用①!W16)-5,1))</f>
        <v>4</v>
      </c>
      <c r="AV30" s="321"/>
      <c r="AW30" s="869" t="str">
        <f>IF(OR(入力用①!W16=0,LEN(入力用①!W16)-4&lt;=0),"",MID(入力用①!W16,LEN(入力用①!W16)-4,1))</f>
        <v>3</v>
      </c>
      <c r="AX30" s="321"/>
      <c r="AY30" s="869" t="str">
        <f>IF(OR(入力用①!W16=0,LEN(入力用①!W16)-3&lt;=0),"",MID(入力用①!W16,LEN(入力用①!W16)-3,1))</f>
        <v>3</v>
      </c>
      <c r="AZ30" s="326"/>
      <c r="BA30" s="869" t="str">
        <f>IF(OR(入力用①!W16=0,LEN(入力用①!W16)-2&lt;=0),"",MID(入力用①!W16,LEN(入力用①!W16)-2,1))</f>
        <v>6</v>
      </c>
      <c r="BB30" s="328"/>
      <c r="BC30" s="869" t="str">
        <f>IF(OR(入力用①!W16=0,LEN(入力用①!W16)-1&lt;=0),"",MID(入力用①!W16,LEN(入力用①!W16)-1,1))</f>
        <v>0</v>
      </c>
      <c r="BD30" s="328"/>
      <c r="BE30" s="844" t="str">
        <f>IF(入力用①!W16&lt;&gt;0,RIGHT(入力用①!W16,1),"")</f>
        <v>0</v>
      </c>
      <c r="BF30" s="845"/>
      <c r="BG30" s="182"/>
      <c r="BH30" s="875"/>
      <c r="BI30" s="876"/>
      <c r="BJ30" s="877"/>
      <c r="BK30" s="925"/>
      <c r="BL30" s="926"/>
      <c r="BM30" s="366"/>
      <c r="BN30" s="834"/>
      <c r="BO30" s="834"/>
      <c r="BP30" s="834"/>
      <c r="BQ30" s="834"/>
      <c r="BR30" s="834"/>
      <c r="BS30" s="834"/>
      <c r="BT30" s="834"/>
      <c r="BU30" s="834"/>
      <c r="BV30" s="366"/>
      <c r="BW30" s="1026"/>
      <c r="BX30" s="998"/>
      <c r="BY30" s="112"/>
      <c r="BZ30" s="1004" t="str">
        <f>IF(OR(入力用①!AP16=0,LEN(入力用①!AP16)-7&lt;=0),"",LEFT(入力用①!AP16,LEN(入力用①!AP16)-7))</f>
        <v/>
      </c>
      <c r="CA30" s="1005"/>
      <c r="CB30" s="1005"/>
      <c r="CC30" s="1006"/>
      <c r="CD30" s="321"/>
      <c r="CE30" s="869" t="str">
        <f>IF(OR(入力用①!AP16=0,LEN(入力用①!AP16)-6&lt;=0),"",MID(入力用①!AP16,LEN(入力用①!AP16)-6,1))</f>
        <v/>
      </c>
      <c r="CF30" s="326"/>
      <c r="CG30" s="869" t="str">
        <f>IF(OR(入力用①!AP16=0,LEN(入力用①!AP16)-5&lt;=0),"",MID(入力用①!AP16,LEN(入力用①!AP16)-5,1))</f>
        <v/>
      </c>
      <c r="CH30" s="321"/>
      <c r="CI30" s="869" t="str">
        <f>IF(OR(入力用①!AP16=0,LEN(入力用①!AP16)-4&lt;=0),"",MID(入力用①!AP16,LEN(入力用①!AP16)-4,1))</f>
        <v/>
      </c>
      <c r="CJ30" s="321"/>
      <c r="CK30" s="869" t="str">
        <f>IF(OR(入力用①!AP16=0,LEN(入力用①!AP16)-3&lt;=0),"",MID(入力用①!AP16,LEN(入力用①!AP16)-3,1))</f>
        <v/>
      </c>
      <c r="CL30" s="326"/>
      <c r="CM30" s="869" t="str">
        <f>IF(OR(入力用①!AP16=0,LEN(入力用①!AP16)-2&lt;=0),"",MID(入力用①!AP16,LEN(入力用①!AP16)-2,1))</f>
        <v/>
      </c>
      <c r="CN30" s="328"/>
      <c r="CO30" s="869" t="str">
        <f>IF(OR(入力用①!AP16=0,LEN(入力用①!AP16)-1&lt;=0),"",MID(入力用①!AP16,LEN(入力用①!AP16)-1,1))</f>
        <v/>
      </c>
      <c r="CP30" s="328"/>
      <c r="CQ30" s="869" t="str">
        <f>IF(入力用①!AP16&lt;&gt;0,RIGHT(入力用①!AP16,1),"")</f>
        <v/>
      </c>
      <c r="CR30" s="303"/>
      <c r="CS30" s="100"/>
      <c r="CT30" s="99"/>
      <c r="CU30" s="99"/>
      <c r="CV30" s="99"/>
      <c r="CW30" s="99"/>
      <c r="CX30" s="99"/>
    </row>
    <row r="31" spans="1:102" ht="3" customHeight="1" x14ac:dyDescent="0.15">
      <c r="A31" s="99"/>
      <c r="B31" s="176"/>
      <c r="C31" s="100"/>
      <c r="D31" s="198"/>
      <c r="E31" s="1044"/>
      <c r="F31" s="1044"/>
      <c r="G31" s="1044"/>
      <c r="H31" s="1044"/>
      <c r="I31" s="1044"/>
      <c r="J31" s="1044"/>
      <c r="K31" s="1044"/>
      <c r="L31" s="367"/>
      <c r="M31" s="981"/>
      <c r="N31" s="239"/>
      <c r="O31" s="317"/>
      <c r="P31" s="317"/>
      <c r="Q31" s="317"/>
      <c r="R31" s="317"/>
      <c r="S31" s="317"/>
      <c r="T31" s="317"/>
      <c r="U31" s="317"/>
      <c r="V31" s="317"/>
      <c r="W31" s="317"/>
      <c r="X31" s="317"/>
      <c r="Y31" s="317"/>
      <c r="Z31" s="317"/>
      <c r="AA31" s="317"/>
      <c r="AB31" s="317"/>
      <c r="AC31" s="318"/>
      <c r="AD31" s="318"/>
      <c r="AE31" s="240"/>
      <c r="AF31" s="218"/>
      <c r="AG31" s="86"/>
      <c r="AH31" s="834"/>
      <c r="AI31" s="834"/>
      <c r="AJ31" s="834"/>
      <c r="AK31" s="834"/>
      <c r="AL31" s="834"/>
      <c r="AM31" s="834"/>
      <c r="AN31" s="86"/>
      <c r="AO31" s="857"/>
      <c r="AP31" s="114"/>
      <c r="AQ31" s="908"/>
      <c r="AR31" s="302"/>
      <c r="AS31" s="870"/>
      <c r="AT31" s="329"/>
      <c r="AU31" s="870"/>
      <c r="AV31" s="302"/>
      <c r="AW31" s="870"/>
      <c r="AX31" s="302"/>
      <c r="AY31" s="870"/>
      <c r="AZ31" s="329"/>
      <c r="BA31" s="870"/>
      <c r="BB31" s="328"/>
      <c r="BC31" s="870"/>
      <c r="BD31" s="328"/>
      <c r="BE31" s="846"/>
      <c r="BF31" s="847"/>
      <c r="BG31" s="182"/>
      <c r="BH31" s="875"/>
      <c r="BI31" s="876"/>
      <c r="BJ31" s="877"/>
      <c r="BK31" s="925"/>
      <c r="BL31" s="926"/>
      <c r="BM31" s="366"/>
      <c r="BN31" s="834"/>
      <c r="BO31" s="834"/>
      <c r="BP31" s="834"/>
      <c r="BQ31" s="834"/>
      <c r="BR31" s="834"/>
      <c r="BS31" s="834"/>
      <c r="BT31" s="834"/>
      <c r="BU31" s="834"/>
      <c r="BV31" s="366"/>
      <c r="BW31" s="1026"/>
      <c r="BX31" s="998"/>
      <c r="BY31" s="114"/>
      <c r="BZ31" s="1007"/>
      <c r="CA31" s="1008"/>
      <c r="CB31" s="1008"/>
      <c r="CC31" s="1009"/>
      <c r="CD31" s="302"/>
      <c r="CE31" s="870"/>
      <c r="CF31" s="329"/>
      <c r="CG31" s="870"/>
      <c r="CH31" s="302"/>
      <c r="CI31" s="870"/>
      <c r="CJ31" s="302"/>
      <c r="CK31" s="870"/>
      <c r="CL31" s="329"/>
      <c r="CM31" s="870"/>
      <c r="CN31" s="328"/>
      <c r="CO31" s="870"/>
      <c r="CP31" s="328"/>
      <c r="CQ31" s="870"/>
      <c r="CR31" s="303"/>
      <c r="CS31" s="100"/>
      <c r="CT31" s="99"/>
      <c r="CU31" s="99"/>
      <c r="CV31" s="99"/>
      <c r="CW31" s="99"/>
      <c r="CX31" s="99"/>
    </row>
    <row r="32" spans="1:102" ht="11.1" customHeight="1" x14ac:dyDescent="0.15">
      <c r="A32" s="99"/>
      <c r="B32" s="176"/>
      <c r="C32" s="100"/>
      <c r="D32" s="198"/>
      <c r="E32" s="1044"/>
      <c r="F32" s="1044"/>
      <c r="G32" s="1044"/>
      <c r="H32" s="1044"/>
      <c r="I32" s="1044"/>
      <c r="J32" s="1044"/>
      <c r="K32" s="1044"/>
      <c r="L32" s="367"/>
      <c r="M32" s="981"/>
      <c r="N32" s="220"/>
      <c r="O32" s="319"/>
      <c r="P32" s="319"/>
      <c r="Q32" s="319"/>
      <c r="R32" s="319"/>
      <c r="S32" s="319"/>
      <c r="T32" s="319"/>
      <c r="U32" s="319"/>
      <c r="V32" s="319"/>
      <c r="W32" s="319"/>
      <c r="X32" s="319"/>
      <c r="Y32" s="319"/>
      <c r="Z32" s="319"/>
      <c r="AA32" s="319"/>
      <c r="AB32" s="319"/>
      <c r="AC32" s="319"/>
      <c r="AD32" s="319"/>
      <c r="AE32" s="241"/>
      <c r="AF32" s="218"/>
      <c r="AG32" s="86"/>
      <c r="AH32" s="834"/>
      <c r="AI32" s="834"/>
      <c r="AJ32" s="834"/>
      <c r="AK32" s="834"/>
      <c r="AL32" s="834"/>
      <c r="AM32" s="834"/>
      <c r="AN32" s="86"/>
      <c r="AO32" s="857"/>
      <c r="AP32" s="114"/>
      <c r="AQ32" s="909"/>
      <c r="AR32" s="302"/>
      <c r="AS32" s="871"/>
      <c r="AT32" s="329"/>
      <c r="AU32" s="871"/>
      <c r="AV32" s="302"/>
      <c r="AW32" s="871"/>
      <c r="AX32" s="302"/>
      <c r="AY32" s="871"/>
      <c r="AZ32" s="329"/>
      <c r="BA32" s="871"/>
      <c r="BB32" s="328"/>
      <c r="BC32" s="871"/>
      <c r="BD32" s="328"/>
      <c r="BE32" s="848"/>
      <c r="BF32" s="849"/>
      <c r="BG32" s="182"/>
      <c r="BH32" s="875"/>
      <c r="BI32" s="876"/>
      <c r="BJ32" s="877"/>
      <c r="BK32" s="925"/>
      <c r="BL32" s="926"/>
      <c r="BM32" s="366"/>
      <c r="BN32" s="834"/>
      <c r="BO32" s="834"/>
      <c r="BP32" s="834"/>
      <c r="BQ32" s="834"/>
      <c r="BR32" s="834"/>
      <c r="BS32" s="834"/>
      <c r="BT32" s="834"/>
      <c r="BU32" s="834"/>
      <c r="BV32" s="366"/>
      <c r="BW32" s="1026"/>
      <c r="BX32" s="998"/>
      <c r="BY32" s="114"/>
      <c r="BZ32" s="1010"/>
      <c r="CA32" s="1011"/>
      <c r="CB32" s="1011"/>
      <c r="CC32" s="1012"/>
      <c r="CD32" s="302"/>
      <c r="CE32" s="871"/>
      <c r="CF32" s="329"/>
      <c r="CG32" s="871"/>
      <c r="CH32" s="302"/>
      <c r="CI32" s="871"/>
      <c r="CJ32" s="302"/>
      <c r="CK32" s="871"/>
      <c r="CL32" s="329"/>
      <c r="CM32" s="871"/>
      <c r="CN32" s="328"/>
      <c r="CO32" s="871"/>
      <c r="CP32" s="328"/>
      <c r="CQ32" s="871"/>
      <c r="CR32" s="303"/>
      <c r="CS32" s="100"/>
      <c r="CT32" s="99"/>
      <c r="CU32" s="99"/>
      <c r="CV32" s="99"/>
      <c r="CW32" s="99"/>
      <c r="CX32" s="99"/>
    </row>
    <row r="33" spans="1:102" ht="5.0999999999999996" customHeight="1" thickBot="1" x14ac:dyDescent="0.2">
      <c r="A33" s="99"/>
      <c r="B33" s="1003" t="s">
        <v>565</v>
      </c>
      <c r="C33" s="100"/>
      <c r="D33" s="198"/>
      <c r="E33" s="504"/>
      <c r="F33" s="504"/>
      <c r="G33" s="504"/>
      <c r="H33" s="504"/>
      <c r="I33" s="504"/>
      <c r="J33" s="504"/>
      <c r="K33" s="504"/>
      <c r="L33" s="367"/>
      <c r="M33" s="982"/>
      <c r="N33" s="295"/>
      <c r="O33" s="320"/>
      <c r="P33" s="320"/>
      <c r="Q33" s="320"/>
      <c r="R33" s="320"/>
      <c r="S33" s="320"/>
      <c r="T33" s="320"/>
      <c r="U33" s="320"/>
      <c r="V33" s="320"/>
      <c r="W33" s="320"/>
      <c r="X33" s="320"/>
      <c r="Y33" s="320"/>
      <c r="Z33" s="320"/>
      <c r="AA33" s="320"/>
      <c r="AB33" s="320"/>
      <c r="AC33" s="320"/>
      <c r="AD33" s="320"/>
      <c r="AE33" s="296"/>
      <c r="AF33" s="218"/>
      <c r="AG33" s="86"/>
      <c r="AH33" s="86"/>
      <c r="AI33" s="86"/>
      <c r="AJ33" s="86"/>
      <c r="AK33" s="86"/>
      <c r="AL33" s="86"/>
      <c r="AM33" s="86"/>
      <c r="AN33" s="86"/>
      <c r="AO33" s="858"/>
      <c r="AP33" s="114"/>
      <c r="AQ33" s="302"/>
      <c r="AR33" s="302"/>
      <c r="AS33" s="302"/>
      <c r="AT33" s="302"/>
      <c r="AU33" s="302"/>
      <c r="AV33" s="302"/>
      <c r="AW33" s="302"/>
      <c r="AX33" s="302"/>
      <c r="AY33" s="302"/>
      <c r="AZ33" s="302"/>
      <c r="BA33" s="302"/>
      <c r="BB33" s="302"/>
      <c r="BC33" s="302"/>
      <c r="BD33" s="302"/>
      <c r="BE33" s="302"/>
      <c r="BF33" s="302"/>
      <c r="BG33" s="182"/>
      <c r="BH33" s="875"/>
      <c r="BI33" s="876"/>
      <c r="BJ33" s="877"/>
      <c r="BK33" s="925"/>
      <c r="BL33" s="926"/>
      <c r="BM33" s="366"/>
      <c r="BN33" s="834"/>
      <c r="BO33" s="834"/>
      <c r="BP33" s="834"/>
      <c r="BQ33" s="834"/>
      <c r="BR33" s="834"/>
      <c r="BS33" s="834"/>
      <c r="BT33" s="834"/>
      <c r="BU33" s="834"/>
      <c r="BV33" s="366"/>
      <c r="BW33" s="1027"/>
      <c r="BX33" s="1028"/>
      <c r="BY33" s="114"/>
      <c r="BZ33" s="302"/>
      <c r="CA33" s="302"/>
      <c r="CB33" s="302"/>
      <c r="CC33" s="302"/>
      <c r="CD33" s="302"/>
      <c r="CE33" s="302"/>
      <c r="CF33" s="302"/>
      <c r="CG33" s="302"/>
      <c r="CH33" s="302"/>
      <c r="CI33" s="302"/>
      <c r="CJ33" s="302"/>
      <c r="CK33" s="302"/>
      <c r="CL33" s="302"/>
      <c r="CM33" s="302"/>
      <c r="CN33" s="302"/>
      <c r="CO33" s="302"/>
      <c r="CP33" s="302"/>
      <c r="CQ33" s="302"/>
      <c r="CR33" s="303"/>
      <c r="CS33" s="100"/>
      <c r="CT33" s="99"/>
      <c r="CU33" s="99"/>
      <c r="CV33" s="99"/>
      <c r="CW33" s="99"/>
      <c r="CX33" s="99"/>
    </row>
    <row r="34" spans="1:102" ht="3" customHeight="1" thickTop="1" x14ac:dyDescent="0.15">
      <c r="A34" s="99"/>
      <c r="B34" s="1003"/>
      <c r="C34" s="100"/>
      <c r="D34" s="891" t="s">
        <v>283</v>
      </c>
      <c r="E34" s="514"/>
      <c r="F34" s="960" t="s">
        <v>474</v>
      </c>
      <c r="G34" s="960"/>
      <c r="H34" s="960"/>
      <c r="I34" s="960"/>
      <c r="J34" s="960"/>
      <c r="K34" s="960"/>
      <c r="L34" s="898"/>
      <c r="M34" s="856" t="s">
        <v>54</v>
      </c>
      <c r="N34" s="115"/>
      <c r="O34" s="313"/>
      <c r="P34" s="313"/>
      <c r="Q34" s="313"/>
      <c r="R34" s="313"/>
      <c r="S34" s="313"/>
      <c r="T34" s="313"/>
      <c r="U34" s="313"/>
      <c r="V34" s="313"/>
      <c r="W34" s="313"/>
      <c r="X34" s="313"/>
      <c r="Y34" s="313"/>
      <c r="Z34" s="313"/>
      <c r="AA34" s="313"/>
      <c r="AB34" s="313"/>
      <c r="AC34" s="321"/>
      <c r="AD34" s="321"/>
      <c r="AE34" s="842"/>
      <c r="AF34" s="218"/>
      <c r="AG34" s="938"/>
      <c r="AH34" s="833" t="s">
        <v>55</v>
      </c>
      <c r="AI34" s="833"/>
      <c r="AJ34" s="833"/>
      <c r="AK34" s="833"/>
      <c r="AL34" s="833"/>
      <c r="AM34" s="833"/>
      <c r="AN34" s="940"/>
      <c r="AO34" s="879" t="s">
        <v>56</v>
      </c>
      <c r="AP34" s="227"/>
      <c r="AQ34" s="324"/>
      <c r="AR34" s="324"/>
      <c r="AS34" s="324"/>
      <c r="AT34" s="324"/>
      <c r="AU34" s="324"/>
      <c r="AV34" s="324"/>
      <c r="AW34" s="324"/>
      <c r="AX34" s="324"/>
      <c r="AY34" s="324"/>
      <c r="AZ34" s="324"/>
      <c r="BA34" s="324"/>
      <c r="BB34" s="324"/>
      <c r="BC34" s="324"/>
      <c r="BD34" s="324"/>
      <c r="BE34" s="324"/>
      <c r="BF34" s="324"/>
      <c r="BG34" s="228"/>
      <c r="BH34" s="875"/>
      <c r="BI34" s="876"/>
      <c r="BJ34" s="877"/>
      <c r="BK34" s="925"/>
      <c r="BL34" s="926"/>
      <c r="BM34" s="836"/>
      <c r="BN34" s="838">
        <f>入力用①!AH17</f>
        <v>0</v>
      </c>
      <c r="BO34" s="833"/>
      <c r="BP34" s="833"/>
      <c r="BQ34" s="833"/>
      <c r="BR34" s="833"/>
      <c r="BS34" s="833"/>
      <c r="BT34" s="833"/>
      <c r="BU34" s="833"/>
      <c r="BV34" s="836"/>
      <c r="BW34" s="1024" t="s">
        <v>387</v>
      </c>
      <c r="BX34" s="1025"/>
      <c r="BY34" s="227"/>
      <c r="BZ34" s="324"/>
      <c r="CA34" s="324"/>
      <c r="CB34" s="324"/>
      <c r="CC34" s="324"/>
      <c r="CD34" s="324"/>
      <c r="CE34" s="324"/>
      <c r="CF34" s="324"/>
      <c r="CG34" s="324"/>
      <c r="CH34" s="324"/>
      <c r="CI34" s="324"/>
      <c r="CJ34" s="324"/>
      <c r="CK34" s="324"/>
      <c r="CL34" s="324"/>
      <c r="CM34" s="324"/>
      <c r="CN34" s="324"/>
      <c r="CO34" s="324"/>
      <c r="CP34" s="324"/>
      <c r="CQ34" s="324"/>
      <c r="CR34" s="305"/>
      <c r="CS34" s="100"/>
      <c r="CT34" s="99"/>
      <c r="CU34" s="99"/>
      <c r="CV34" s="99"/>
      <c r="CW34" s="99"/>
      <c r="CX34" s="99"/>
    </row>
    <row r="35" spans="1:102" ht="23.25" customHeight="1" x14ac:dyDescent="0.15">
      <c r="A35" s="99"/>
      <c r="B35" s="1003"/>
      <c r="C35" s="100"/>
      <c r="D35" s="892"/>
      <c r="E35" s="200"/>
      <c r="F35" s="851"/>
      <c r="G35" s="851"/>
      <c r="H35" s="851"/>
      <c r="I35" s="851"/>
      <c r="J35" s="851"/>
      <c r="K35" s="851"/>
      <c r="L35" s="899"/>
      <c r="M35" s="857"/>
      <c r="N35" s="115"/>
      <c r="O35" s="473" t="str">
        <f>IF(OR(入力用①!N17=0,LEN(入力用①!N17)-7&lt;=0),"",LEFT(入力用①!N17,LEN(入力用①!N17)-7))</f>
        <v/>
      </c>
      <c r="P35" s="313"/>
      <c r="Q35" s="322" t="str">
        <f>IF(OR(入力用①!N17=0,LEN(入力用①!N17)-6&lt;=0),"",MID(入力用①!N17,LEN(入力用①!N17)-6,1))</f>
        <v>3</v>
      </c>
      <c r="R35" s="314"/>
      <c r="S35" s="322" t="str">
        <f>IF(OR(入力用①!N17=0,LEN(入力用①!N17)-5&lt;=0),"",MID(入力用①!N17,LEN(入力用①!N17)-5,1))</f>
        <v>7</v>
      </c>
      <c r="T35" s="316"/>
      <c r="U35" s="322" t="str">
        <f>IF(OR(入力用①!N17=0,LEN(入力用①!N17)-4&lt;=0),"",MID(入力用①!N17,LEN(入力用①!N17)-4,1))</f>
        <v>0</v>
      </c>
      <c r="V35" s="313"/>
      <c r="W35" s="322" t="str">
        <f>IF(OR(入力用①!N17=0,LEN(入力用①!N17)-3&lt;=0),"",MID(入力用①!N17,LEN(入力用①!N17)-3,1))</f>
        <v>5</v>
      </c>
      <c r="X35" s="314"/>
      <c r="Y35" s="322" t="str">
        <f>IF(OR(入力用①!N17=0,LEN(入力用①!N17)-2&lt;=0),"",MID(入力用①!N17,LEN(入力用①!N17)-2,1))</f>
        <v>0</v>
      </c>
      <c r="Z35" s="316"/>
      <c r="AA35" s="322" t="str">
        <f>IF(OR(入力用①!N17=0,LEN(入力用①!N17)-1&lt;=0),"",MID(入力用①!N17,LEN(入力用①!N17)-1,1))</f>
        <v>0</v>
      </c>
      <c r="AB35" s="313"/>
      <c r="AC35" s="859" t="str">
        <f>IF(入力用①!N17&lt;&gt;0,RIGHT(入力用①!N17,1),"")</f>
        <v>0</v>
      </c>
      <c r="AD35" s="860"/>
      <c r="AE35" s="842"/>
      <c r="AF35" s="218"/>
      <c r="AG35" s="939"/>
      <c r="AH35" s="834"/>
      <c r="AI35" s="834"/>
      <c r="AJ35" s="834"/>
      <c r="AK35" s="834"/>
      <c r="AL35" s="834"/>
      <c r="AM35" s="834"/>
      <c r="AN35" s="863"/>
      <c r="AO35" s="857"/>
      <c r="AP35" s="112"/>
      <c r="AQ35" s="472" t="str">
        <f>IF(OR(入力用①!W17=0,LEN(入力用①!W17)-7&lt;=0),"",LEFT(入力用①!W17,LEN(入力用①!W17)-7))</f>
        <v/>
      </c>
      <c r="AR35" s="321"/>
      <c r="AS35" s="330" t="str">
        <f>IF(OR(入力用①!W17=0,LEN(入力用①!W17)-6&lt;=0),"",MID(入力用①!W17,LEN(入力用①!W17)-6,1))</f>
        <v/>
      </c>
      <c r="AT35" s="326"/>
      <c r="AU35" s="330" t="str">
        <f>IF(OR(入力用①!W17=0,LEN(入力用①!W17)-5&lt;=0),"",MID(入力用①!W17,LEN(入力用①!W17)-5,1))</f>
        <v>1</v>
      </c>
      <c r="AV35" s="321"/>
      <c r="AW35" s="330" t="str">
        <f>IF(OR(入力用①!W17=0,LEN(入力用①!W17)-4&lt;=0),"",MID(入力用①!W17,LEN(入力用①!W17)-4,1))</f>
        <v>7</v>
      </c>
      <c r="AX35" s="321"/>
      <c r="AY35" s="330" t="str">
        <f>IF(OR(入力用①!W17=0,LEN(入力用①!W17)-3&lt;=0),"",MID(入力用①!W17,LEN(入力用①!W17)-3,1))</f>
        <v>3</v>
      </c>
      <c r="AZ35" s="326"/>
      <c r="BA35" s="330" t="str">
        <f>IF(OR(入力用①!W17=0,LEN(入力用①!W17)-2&lt;=0),"",MID(入力用①!W17,LEN(入力用①!W17)-2,1))</f>
        <v>0</v>
      </c>
      <c r="BB35" s="321"/>
      <c r="BC35" s="330" t="str">
        <f>IF(OR(入力用①!W17=0,LEN(入力用①!W17)-1&lt;=0),"",MID(入力用①!W17,LEN(入力用①!W17)-1,1))</f>
        <v>0</v>
      </c>
      <c r="BD35" s="321"/>
      <c r="BE35" s="859" t="str">
        <f>IF(入力用①!W17&lt;&gt;0,RIGHT(入力用①!W17,1),"")</f>
        <v>0</v>
      </c>
      <c r="BF35" s="860"/>
      <c r="BG35" s="183"/>
      <c r="BH35" s="875"/>
      <c r="BI35" s="876"/>
      <c r="BJ35" s="877"/>
      <c r="BK35" s="925"/>
      <c r="BL35" s="926"/>
      <c r="BM35" s="837"/>
      <c r="BN35" s="834"/>
      <c r="BO35" s="834"/>
      <c r="BP35" s="834"/>
      <c r="BQ35" s="834"/>
      <c r="BR35" s="834"/>
      <c r="BS35" s="834"/>
      <c r="BT35" s="834"/>
      <c r="BU35" s="834"/>
      <c r="BV35" s="837"/>
      <c r="BW35" s="1026"/>
      <c r="BX35" s="998"/>
      <c r="BY35" s="112"/>
      <c r="BZ35" s="1015" t="str">
        <f>IF(OR(入力用①!AP17=0,LEN(入力用①!AP17)-7&lt;=0),"",LEFT(入力用①!AP17,LEN(入力用①!AP17)-7))</f>
        <v/>
      </c>
      <c r="CA35" s="1016"/>
      <c r="CB35" s="1016"/>
      <c r="CC35" s="1017"/>
      <c r="CD35" s="321"/>
      <c r="CE35" s="330" t="str">
        <f>IF(OR(入力用①!AP17=0,LEN(入力用①!AP17)-6&lt;=0),"",MID(入力用①!AP17,LEN(入力用①!AP17)-6,1))</f>
        <v/>
      </c>
      <c r="CF35" s="326"/>
      <c r="CG35" s="330" t="str">
        <f>IF(OR(入力用①!AP17=0,LEN(入力用①!AP17)-5&lt;=0),"",MID(入力用①!AP17,LEN(入力用①!AP17)-5,1))</f>
        <v/>
      </c>
      <c r="CH35" s="321"/>
      <c r="CI35" s="330" t="str">
        <f>IF(OR(入力用①!AP17=0,LEN(入力用①!AP17)-4&lt;=0),"",MID(入力用①!AP17,LEN(入力用①!AP17)-4,1))</f>
        <v/>
      </c>
      <c r="CJ35" s="321"/>
      <c r="CK35" s="330" t="str">
        <f>IF(OR(入力用①!AP17=0,LEN(入力用①!AP17)-3&lt;=0),"",MID(入力用①!AP17,LEN(入力用①!AP17)-3,1))</f>
        <v/>
      </c>
      <c r="CL35" s="326"/>
      <c r="CM35" s="330" t="str">
        <f>IF(OR(入力用①!AP17=0,LEN(入力用①!AP17)-2&lt;=0),"",MID(入力用①!AP17,LEN(入力用①!AP17)-2,1))</f>
        <v/>
      </c>
      <c r="CN35" s="321"/>
      <c r="CO35" s="330" t="str">
        <f>IF(OR(入力用①!AP17=0,LEN(入力用①!AP17)-1&lt;=0),"",MID(入力用①!AP17,LEN(入力用①!AP17)-1,1))</f>
        <v/>
      </c>
      <c r="CP35" s="321"/>
      <c r="CQ35" s="330" t="str">
        <f>IF(入力用①!AP17&lt;&gt;0,RIGHT(入力用①!AP17,1),"")</f>
        <v/>
      </c>
      <c r="CR35" s="306"/>
      <c r="CS35" s="100"/>
      <c r="CT35" s="99"/>
      <c r="CU35" s="99"/>
      <c r="CV35" s="99"/>
      <c r="CW35" s="99"/>
      <c r="CX35" s="99"/>
    </row>
    <row r="36" spans="1:102" ht="3" customHeight="1" x14ac:dyDescent="0.15">
      <c r="A36" s="99"/>
      <c r="B36" s="1003"/>
      <c r="C36" s="100"/>
      <c r="D36" s="892"/>
      <c r="E36" s="369"/>
      <c r="F36" s="852"/>
      <c r="G36" s="852"/>
      <c r="H36" s="852"/>
      <c r="I36" s="852"/>
      <c r="J36" s="852"/>
      <c r="K36" s="852"/>
      <c r="L36" s="505"/>
      <c r="M36" s="858"/>
      <c r="N36" s="115"/>
      <c r="O36" s="313"/>
      <c r="P36" s="313"/>
      <c r="Q36" s="313"/>
      <c r="R36" s="313"/>
      <c r="S36" s="313"/>
      <c r="T36" s="313"/>
      <c r="U36" s="313"/>
      <c r="V36" s="313"/>
      <c r="W36" s="313"/>
      <c r="X36" s="313"/>
      <c r="Y36" s="313"/>
      <c r="Z36" s="313"/>
      <c r="AA36" s="313"/>
      <c r="AB36" s="313"/>
      <c r="AC36" s="302"/>
      <c r="AD36" s="302"/>
      <c r="AE36" s="115"/>
      <c r="AF36" s="218"/>
      <c r="AG36" s="229"/>
      <c r="AH36" s="835"/>
      <c r="AI36" s="835"/>
      <c r="AJ36" s="835"/>
      <c r="AK36" s="835"/>
      <c r="AL36" s="835"/>
      <c r="AM36" s="835"/>
      <c r="AN36" s="193"/>
      <c r="AO36" s="880"/>
      <c r="AP36" s="230"/>
      <c r="AQ36" s="327"/>
      <c r="AR36" s="327"/>
      <c r="AS36" s="327"/>
      <c r="AT36" s="327"/>
      <c r="AU36" s="327"/>
      <c r="AV36" s="327"/>
      <c r="AW36" s="327"/>
      <c r="AX36" s="327"/>
      <c r="AY36" s="327"/>
      <c r="AZ36" s="327"/>
      <c r="BA36" s="327"/>
      <c r="BB36" s="327"/>
      <c r="BC36" s="327"/>
      <c r="BD36" s="327"/>
      <c r="BE36" s="327"/>
      <c r="BF36" s="327"/>
      <c r="BG36" s="231"/>
      <c r="BH36" s="875"/>
      <c r="BI36" s="876"/>
      <c r="BJ36" s="877"/>
      <c r="BK36" s="925"/>
      <c r="BL36" s="926"/>
      <c r="BM36" s="375"/>
      <c r="BN36" s="835"/>
      <c r="BO36" s="835"/>
      <c r="BP36" s="835"/>
      <c r="BQ36" s="835"/>
      <c r="BR36" s="835"/>
      <c r="BS36" s="835"/>
      <c r="BT36" s="835"/>
      <c r="BU36" s="835"/>
      <c r="BV36" s="375"/>
      <c r="BW36" s="1027"/>
      <c r="BX36" s="1028"/>
      <c r="BY36" s="230"/>
      <c r="BZ36" s="327"/>
      <c r="CA36" s="327"/>
      <c r="CB36" s="327"/>
      <c r="CC36" s="327"/>
      <c r="CD36" s="327"/>
      <c r="CE36" s="327"/>
      <c r="CF36" s="327"/>
      <c r="CG36" s="327"/>
      <c r="CH36" s="327"/>
      <c r="CI36" s="327"/>
      <c r="CJ36" s="327"/>
      <c r="CK36" s="327"/>
      <c r="CL36" s="327"/>
      <c r="CM36" s="327"/>
      <c r="CN36" s="327"/>
      <c r="CO36" s="327"/>
      <c r="CP36" s="327"/>
      <c r="CQ36" s="327"/>
      <c r="CR36" s="307"/>
      <c r="CS36" s="100"/>
      <c r="CT36" s="99"/>
      <c r="CU36" s="99"/>
      <c r="CV36" s="99"/>
      <c r="CW36" s="99"/>
      <c r="CX36" s="99"/>
    </row>
    <row r="37" spans="1:102" ht="3" customHeight="1" x14ac:dyDescent="0.15">
      <c r="A37" s="99"/>
      <c r="B37" s="1003"/>
      <c r="C37" s="100"/>
      <c r="D37" s="892"/>
      <c r="E37" s="894"/>
      <c r="F37" s="836" t="s">
        <v>58</v>
      </c>
      <c r="G37" s="836"/>
      <c r="H37" s="836"/>
      <c r="I37" s="966"/>
      <c r="J37" s="966"/>
      <c r="K37" s="966"/>
      <c r="L37" s="900"/>
      <c r="M37" s="879" t="s">
        <v>60</v>
      </c>
      <c r="N37" s="370"/>
      <c r="O37" s="323"/>
      <c r="P37" s="323"/>
      <c r="Q37" s="323"/>
      <c r="R37" s="323"/>
      <c r="S37" s="323"/>
      <c r="T37" s="323"/>
      <c r="U37" s="323"/>
      <c r="V37" s="323"/>
      <c r="W37" s="323"/>
      <c r="X37" s="323"/>
      <c r="Y37" s="323"/>
      <c r="Z37" s="323"/>
      <c r="AA37" s="323"/>
      <c r="AB37" s="323"/>
      <c r="AC37" s="324"/>
      <c r="AD37" s="324"/>
      <c r="AE37" s="841"/>
      <c r="AF37" s="218"/>
      <c r="AG37" s="863"/>
      <c r="AH37" s="833" t="s">
        <v>61</v>
      </c>
      <c r="AI37" s="833"/>
      <c r="AJ37" s="833"/>
      <c r="AK37" s="833"/>
      <c r="AL37" s="833"/>
      <c r="AM37" s="833"/>
      <c r="AN37" s="863"/>
      <c r="AO37" s="856" t="s">
        <v>62</v>
      </c>
      <c r="AP37" s="112"/>
      <c r="AQ37" s="321"/>
      <c r="AR37" s="321"/>
      <c r="AS37" s="321"/>
      <c r="AT37" s="321"/>
      <c r="AU37" s="321"/>
      <c r="AV37" s="321"/>
      <c r="AW37" s="321"/>
      <c r="AX37" s="321"/>
      <c r="AY37" s="321"/>
      <c r="AZ37" s="321"/>
      <c r="BA37" s="321"/>
      <c r="BB37" s="321"/>
      <c r="BC37" s="321"/>
      <c r="BD37" s="321"/>
      <c r="BE37" s="321"/>
      <c r="BF37" s="321"/>
      <c r="BG37" s="183"/>
      <c r="BH37" s="875"/>
      <c r="BI37" s="876"/>
      <c r="BJ37" s="877"/>
      <c r="BK37" s="925"/>
      <c r="BL37" s="926"/>
      <c r="BM37" s="837"/>
      <c r="BN37" s="834" t="s">
        <v>63</v>
      </c>
      <c r="BO37" s="834"/>
      <c r="BP37" s="834"/>
      <c r="BQ37" s="834"/>
      <c r="BR37" s="834"/>
      <c r="BS37" s="834"/>
      <c r="BT37" s="834"/>
      <c r="BU37" s="834"/>
      <c r="BV37" s="837"/>
      <c r="BW37" s="1024" t="s">
        <v>388</v>
      </c>
      <c r="BX37" s="1025"/>
      <c r="BY37" s="112"/>
      <c r="BZ37" s="321"/>
      <c r="CA37" s="321"/>
      <c r="CB37" s="321"/>
      <c r="CC37" s="321"/>
      <c r="CD37" s="321"/>
      <c r="CE37" s="321"/>
      <c r="CF37" s="321"/>
      <c r="CG37" s="321"/>
      <c r="CH37" s="321"/>
      <c r="CI37" s="321"/>
      <c r="CJ37" s="321"/>
      <c r="CK37" s="321"/>
      <c r="CL37" s="321"/>
      <c r="CM37" s="321"/>
      <c r="CN37" s="321"/>
      <c r="CO37" s="321"/>
      <c r="CP37" s="321"/>
      <c r="CQ37" s="321"/>
      <c r="CR37" s="306"/>
      <c r="CS37" s="100"/>
      <c r="CT37" s="99"/>
      <c r="CU37" s="99"/>
      <c r="CV37" s="99"/>
      <c r="CW37" s="99"/>
      <c r="CX37" s="99"/>
    </row>
    <row r="38" spans="1:102" ht="23.25" customHeight="1" x14ac:dyDescent="0.15">
      <c r="A38" s="99"/>
      <c r="B38" s="1003"/>
      <c r="C38" s="100"/>
      <c r="D38" s="892"/>
      <c r="E38" s="895"/>
      <c r="F38" s="837"/>
      <c r="G38" s="837"/>
      <c r="H38" s="837"/>
      <c r="I38" s="897" t="s">
        <v>475</v>
      </c>
      <c r="J38" s="897"/>
      <c r="K38" s="897"/>
      <c r="L38" s="899"/>
      <c r="M38" s="857"/>
      <c r="N38" s="115"/>
      <c r="O38" s="473" t="str">
        <f>IF(OR(入力用①!N19=0,LEN(入力用①!N19)-7&lt;=0),"",LEFT(入力用①!N19,LEN(入力用①!N19)-7))</f>
        <v>2</v>
      </c>
      <c r="P38" s="313"/>
      <c r="Q38" s="322" t="str">
        <f>IF(OR(入力用①!N19=0,LEN(入力用①!N19)-6&lt;=0),"",MID(入力用①!N19,LEN(入力用①!N19)-6,1))</f>
        <v>7</v>
      </c>
      <c r="R38" s="314"/>
      <c r="S38" s="322" t="str">
        <f>IF(OR(入力用①!N19=0,LEN(入力用①!N19)-5&lt;=0),"",MID(入力用①!N19,LEN(入力用①!N19)-5,1))</f>
        <v>5</v>
      </c>
      <c r="T38" s="316"/>
      <c r="U38" s="322" t="str">
        <f>IF(OR(入力用①!N19=0,LEN(入力用①!N19)-4&lt;=0),"",MID(入力用①!N19,LEN(入力用①!N19)-4,1))</f>
        <v>9</v>
      </c>
      <c r="V38" s="313"/>
      <c r="W38" s="322" t="str">
        <f>IF(OR(入力用①!N19=0,LEN(入力用①!N19)-3&lt;=0),"",MID(入力用①!N19,LEN(入力用①!N19)-3,1))</f>
        <v>6</v>
      </c>
      <c r="X38" s="314"/>
      <c r="Y38" s="322" t="str">
        <f>IF(OR(入力用①!N19=0,LEN(入力用①!N19)-2&lt;=0),"",MID(入力用①!N19,LEN(入力用①!N19)-2,1))</f>
        <v>0</v>
      </c>
      <c r="Z38" s="316"/>
      <c r="AA38" s="322" t="str">
        <f>IF(OR(入力用①!N19=0,LEN(入力用①!N19)-1&lt;=0),"",MID(入力用①!N19,LEN(入力用①!N19)-1,1))</f>
        <v>0</v>
      </c>
      <c r="AB38" s="313"/>
      <c r="AC38" s="859" t="str">
        <f>IF(入力用①!N19&lt;&gt;0,RIGHT(入力用①!N19,1),"")</f>
        <v>0</v>
      </c>
      <c r="AD38" s="860"/>
      <c r="AE38" s="842"/>
      <c r="AF38" s="881" t="s">
        <v>340</v>
      </c>
      <c r="AG38" s="863"/>
      <c r="AH38" s="834"/>
      <c r="AI38" s="834"/>
      <c r="AJ38" s="834"/>
      <c r="AK38" s="834"/>
      <c r="AL38" s="834"/>
      <c r="AM38" s="834"/>
      <c r="AN38" s="863"/>
      <c r="AO38" s="857"/>
      <c r="AP38" s="112"/>
      <c r="AQ38" s="472" t="str">
        <f>IF(OR(入力用①!W19=0,LEN(入力用①!W19)-7&lt;=0),"",LEFT(入力用①!W19,LEN(入力用①!W19)-7))</f>
        <v/>
      </c>
      <c r="AR38" s="321"/>
      <c r="AS38" s="330" t="str">
        <f>IF(OR(入力用①!W19=0,LEN(入力用①!W19)-6&lt;=0),"",MID(入力用①!W19,LEN(入力用①!W19)-6,1))</f>
        <v>2</v>
      </c>
      <c r="AT38" s="326"/>
      <c r="AU38" s="330" t="str">
        <f>IF(OR(入力用①!W19=0,LEN(入力用①!W19)-5&lt;=0),"",MID(入力用①!W19,LEN(入力用①!W19)-5,1))</f>
        <v>6</v>
      </c>
      <c r="AV38" s="321"/>
      <c r="AW38" s="330" t="str">
        <f>IF(OR(入力用①!W19=0,LEN(入力用①!W19)-4&lt;=0),"",MID(入力用①!W19,LEN(入力用①!W19)-4,1))</f>
        <v>2</v>
      </c>
      <c r="AX38" s="321"/>
      <c r="AY38" s="330" t="str">
        <f>IF(OR(入力用①!W19=0,LEN(入力用①!W19)-3&lt;=0),"",MID(入力用①!W19,LEN(入力用①!W19)-3,1))</f>
        <v>5</v>
      </c>
      <c r="AZ38" s="326"/>
      <c r="BA38" s="330" t="str">
        <f>IF(OR(入力用①!W19=0,LEN(入力用①!W19)-2&lt;=0),"",MID(入力用①!W19,LEN(入力用①!W19)-2,1))</f>
        <v>0</v>
      </c>
      <c r="BB38" s="321"/>
      <c r="BC38" s="330" t="str">
        <f>IF(OR(入力用①!W19=0,LEN(入力用①!W19)-1&lt;=0),"",MID(入力用①!W19,LEN(入力用①!W19)-1,1))</f>
        <v>0</v>
      </c>
      <c r="BD38" s="321"/>
      <c r="BE38" s="859" t="str">
        <f>IF(入力用①!W19&lt;&gt;0,RIGHT(入力用①!W19,1),"")</f>
        <v>0</v>
      </c>
      <c r="BF38" s="860"/>
      <c r="BG38" s="183"/>
      <c r="BH38" s="875"/>
      <c r="BI38" s="876"/>
      <c r="BJ38" s="877"/>
      <c r="BK38" s="925"/>
      <c r="BL38" s="926"/>
      <c r="BM38" s="837"/>
      <c r="BN38" s="834"/>
      <c r="BO38" s="834"/>
      <c r="BP38" s="834"/>
      <c r="BQ38" s="834"/>
      <c r="BR38" s="834"/>
      <c r="BS38" s="834"/>
      <c r="BT38" s="834"/>
      <c r="BU38" s="834"/>
      <c r="BV38" s="837"/>
      <c r="BW38" s="1026"/>
      <c r="BX38" s="998"/>
      <c r="BY38" s="112"/>
      <c r="BZ38" s="1015" t="str">
        <f>IF(OR(入力用①!AP19=0,LEN(入力用①!AP19)-7&lt;=0),"",LEFT(入力用①!AP19,LEN(入力用①!AP19)-7))</f>
        <v/>
      </c>
      <c r="CA38" s="1016"/>
      <c r="CB38" s="1016"/>
      <c r="CC38" s="1017"/>
      <c r="CD38" s="321"/>
      <c r="CE38" s="330" t="str">
        <f>IF(OR(入力用①!AP19=0,LEN(入力用①!AP19)-6&lt;=0),"",MID(入力用①!AP19,LEN(入力用①!AP19)-6,1))</f>
        <v/>
      </c>
      <c r="CF38" s="326"/>
      <c r="CG38" s="330" t="str">
        <f>IF(OR(入力用①!AP19=0,LEN(入力用①!AP19)-5&lt;=0),"",MID(入力用①!AP19,LEN(入力用①!AP19)-5,1))</f>
        <v/>
      </c>
      <c r="CH38" s="321"/>
      <c r="CI38" s="330" t="str">
        <f>IF(OR(入力用①!AP19=0,LEN(入力用①!AP19)-4&lt;=0),"",MID(入力用①!AP19,LEN(入力用①!AP19)-4,1))</f>
        <v>6</v>
      </c>
      <c r="CJ38" s="321"/>
      <c r="CK38" s="330" t="str">
        <f>IF(OR(入力用①!AP19=0,LEN(入力用①!AP19)-3&lt;=0),"",MID(入力用①!AP19,LEN(入力用①!AP19)-3,1))</f>
        <v>4</v>
      </c>
      <c r="CL38" s="326"/>
      <c r="CM38" s="330" t="str">
        <f>IF(OR(入力用①!AP19=0,LEN(入力用①!AP19)-2&lt;=0),"",MID(入力用①!AP19,LEN(入力用①!AP19)-2,1))</f>
        <v>4</v>
      </c>
      <c r="CN38" s="321"/>
      <c r="CO38" s="330" t="str">
        <f>IF(OR(入力用①!AP19=0,LEN(入力用①!AP19)-1&lt;=0),"",MID(入力用①!AP19,LEN(入力用①!AP19)-1,1))</f>
        <v>6</v>
      </c>
      <c r="CP38" s="321"/>
      <c r="CQ38" s="330" t="str">
        <f>IF(入力用①!AP19&lt;&gt;0,RIGHT(入力用①!AP19,1),"")</f>
        <v>0</v>
      </c>
      <c r="CR38" s="306"/>
      <c r="CS38" s="100"/>
      <c r="CT38" s="99"/>
      <c r="CU38" s="99"/>
      <c r="CV38" s="99"/>
      <c r="CW38" s="99"/>
      <c r="CX38" s="99"/>
    </row>
    <row r="39" spans="1:102" ht="3" customHeight="1" thickBot="1" x14ac:dyDescent="0.2">
      <c r="A39" s="99"/>
      <c r="B39" s="1003"/>
      <c r="C39" s="100"/>
      <c r="D39" s="892"/>
      <c r="E39" s="201"/>
      <c r="F39" s="961"/>
      <c r="G39" s="961"/>
      <c r="H39" s="961"/>
      <c r="I39" s="202"/>
      <c r="J39" s="202"/>
      <c r="K39" s="202"/>
      <c r="L39" s="515"/>
      <c r="M39" s="880"/>
      <c r="N39" s="194"/>
      <c r="O39" s="317"/>
      <c r="P39" s="317"/>
      <c r="Q39" s="317"/>
      <c r="R39" s="317"/>
      <c r="S39" s="317"/>
      <c r="T39" s="317"/>
      <c r="U39" s="317"/>
      <c r="V39" s="317"/>
      <c r="W39" s="317"/>
      <c r="X39" s="317"/>
      <c r="Y39" s="317"/>
      <c r="Z39" s="317"/>
      <c r="AA39" s="317"/>
      <c r="AB39" s="317"/>
      <c r="AC39" s="318"/>
      <c r="AD39" s="318"/>
      <c r="AE39" s="194"/>
      <c r="AF39" s="881"/>
      <c r="AG39" s="113"/>
      <c r="AH39" s="835"/>
      <c r="AI39" s="835"/>
      <c r="AJ39" s="835"/>
      <c r="AK39" s="835"/>
      <c r="AL39" s="835"/>
      <c r="AM39" s="835"/>
      <c r="AN39" s="113"/>
      <c r="AO39" s="858"/>
      <c r="AP39" s="112"/>
      <c r="AQ39" s="321"/>
      <c r="AR39" s="321"/>
      <c r="AS39" s="321"/>
      <c r="AT39" s="321"/>
      <c r="AU39" s="321"/>
      <c r="AV39" s="321"/>
      <c r="AW39" s="321"/>
      <c r="AX39" s="321"/>
      <c r="AY39" s="321"/>
      <c r="AZ39" s="321"/>
      <c r="BA39" s="321"/>
      <c r="BB39" s="321"/>
      <c r="BC39" s="321"/>
      <c r="BD39" s="321"/>
      <c r="BE39" s="321"/>
      <c r="BF39" s="321"/>
      <c r="BG39" s="183"/>
      <c r="BH39" s="875"/>
      <c r="BI39" s="876"/>
      <c r="BJ39" s="877"/>
      <c r="BK39" s="927"/>
      <c r="BL39" s="928"/>
      <c r="BM39" s="366"/>
      <c r="BN39" s="834"/>
      <c r="BO39" s="834"/>
      <c r="BP39" s="834"/>
      <c r="BQ39" s="834"/>
      <c r="BR39" s="834"/>
      <c r="BS39" s="834"/>
      <c r="BT39" s="834"/>
      <c r="BU39" s="834"/>
      <c r="BV39" s="366"/>
      <c r="BW39" s="1026"/>
      <c r="BX39" s="998"/>
      <c r="BY39" s="112"/>
      <c r="BZ39" s="321"/>
      <c r="CA39" s="321"/>
      <c r="CB39" s="321"/>
      <c r="CC39" s="321"/>
      <c r="CD39" s="321"/>
      <c r="CE39" s="321"/>
      <c r="CF39" s="321"/>
      <c r="CG39" s="321"/>
      <c r="CH39" s="321"/>
      <c r="CI39" s="321"/>
      <c r="CJ39" s="321"/>
      <c r="CK39" s="321"/>
      <c r="CL39" s="321"/>
      <c r="CM39" s="321"/>
      <c r="CN39" s="321"/>
      <c r="CO39" s="321"/>
      <c r="CP39" s="321"/>
      <c r="CQ39" s="321"/>
      <c r="CR39" s="306"/>
      <c r="CS39" s="100"/>
      <c r="CT39" s="99"/>
      <c r="CU39" s="99"/>
      <c r="CV39" s="99"/>
      <c r="CW39" s="99"/>
      <c r="CX39" s="99"/>
    </row>
    <row r="40" spans="1:102" ht="3" customHeight="1" thickTop="1" x14ac:dyDescent="0.15">
      <c r="A40" s="99"/>
      <c r="B40" s="1003"/>
      <c r="C40" s="100"/>
      <c r="D40" s="892"/>
      <c r="E40" s="369"/>
      <c r="F40" s="366"/>
      <c r="G40" s="366"/>
      <c r="H40" s="366"/>
      <c r="I40" s="506"/>
      <c r="J40" s="506"/>
      <c r="K40" s="506"/>
      <c r="L40" s="505"/>
      <c r="M40" s="856" t="s">
        <v>67</v>
      </c>
      <c r="N40" s="115"/>
      <c r="O40" s="313"/>
      <c r="P40" s="313"/>
      <c r="Q40" s="313"/>
      <c r="R40" s="313"/>
      <c r="S40" s="313"/>
      <c r="T40" s="313"/>
      <c r="U40" s="313"/>
      <c r="V40" s="313"/>
      <c r="W40" s="313"/>
      <c r="X40" s="313"/>
      <c r="Y40" s="313"/>
      <c r="Z40" s="313"/>
      <c r="AA40" s="313"/>
      <c r="AB40" s="313"/>
      <c r="AC40" s="321"/>
      <c r="AD40" s="321"/>
      <c r="AE40" s="842"/>
      <c r="AF40" s="881"/>
      <c r="AG40" s="373"/>
      <c r="AH40" s="833" t="s">
        <v>68</v>
      </c>
      <c r="AI40" s="833"/>
      <c r="AJ40" s="833"/>
      <c r="AK40" s="833"/>
      <c r="AL40" s="833"/>
      <c r="AM40" s="833"/>
      <c r="AN40" s="374"/>
      <c r="AO40" s="879" t="s">
        <v>372</v>
      </c>
      <c r="AP40" s="227"/>
      <c r="AQ40" s="324"/>
      <c r="AR40" s="324"/>
      <c r="AS40" s="324"/>
      <c r="AT40" s="324"/>
      <c r="AU40" s="324"/>
      <c r="AV40" s="324"/>
      <c r="AW40" s="324"/>
      <c r="AX40" s="324"/>
      <c r="AY40" s="324"/>
      <c r="AZ40" s="324"/>
      <c r="BA40" s="324"/>
      <c r="BB40" s="324"/>
      <c r="BC40" s="324"/>
      <c r="BD40" s="324"/>
      <c r="BE40" s="324"/>
      <c r="BF40" s="324"/>
      <c r="BG40" s="228"/>
      <c r="BH40" s="875"/>
      <c r="BI40" s="876"/>
      <c r="BJ40" s="877"/>
      <c r="BK40" s="923" t="s">
        <v>69</v>
      </c>
      <c r="BL40" s="924"/>
      <c r="BM40" s="507"/>
      <c r="BN40" s="1053" t="str">
        <f>入力用①!AH21</f>
        <v>専従者給与</v>
      </c>
      <c r="BO40" s="1053"/>
      <c r="BP40" s="1053"/>
      <c r="BQ40" s="1053"/>
      <c r="BR40" s="1053"/>
      <c r="BS40" s="1053"/>
      <c r="BT40" s="1053"/>
      <c r="BU40" s="1053"/>
      <c r="BV40" s="365"/>
      <c r="BW40" s="1077" t="s">
        <v>389</v>
      </c>
      <c r="BX40" s="996"/>
      <c r="BY40" s="342"/>
      <c r="BZ40" s="343"/>
      <c r="CA40" s="343"/>
      <c r="CB40" s="343"/>
      <c r="CC40" s="343"/>
      <c r="CD40" s="343"/>
      <c r="CE40" s="343"/>
      <c r="CF40" s="343"/>
      <c r="CG40" s="343"/>
      <c r="CH40" s="343"/>
      <c r="CI40" s="343"/>
      <c r="CJ40" s="343"/>
      <c r="CK40" s="343"/>
      <c r="CL40" s="343"/>
      <c r="CM40" s="343"/>
      <c r="CN40" s="343"/>
      <c r="CO40" s="343"/>
      <c r="CP40" s="343"/>
      <c r="CQ40" s="343"/>
      <c r="CR40" s="348"/>
      <c r="CS40" s="100"/>
      <c r="CT40" s="99"/>
      <c r="CU40" s="99"/>
      <c r="CV40" s="99"/>
      <c r="CW40" s="99"/>
      <c r="CX40" s="99"/>
    </row>
    <row r="41" spans="1:102" ht="23.25" customHeight="1" x14ac:dyDescent="0.15">
      <c r="A41" s="99"/>
      <c r="B41" s="1003"/>
      <c r="C41" s="100"/>
      <c r="D41" s="892"/>
      <c r="E41" s="203"/>
      <c r="F41" s="837" t="s">
        <v>65</v>
      </c>
      <c r="G41" s="837"/>
      <c r="H41" s="837"/>
      <c r="I41" s="896" t="s">
        <v>66</v>
      </c>
      <c r="J41" s="896"/>
      <c r="K41" s="896"/>
      <c r="L41" s="516"/>
      <c r="M41" s="857"/>
      <c r="N41" s="115"/>
      <c r="O41" s="473" t="str">
        <f>IF(OR(入力用①!N21=0,LEN(入力用①!N21)-7&lt;=0),"",LEFT(入力用①!N21,LEN(入力用①!N21)-7))</f>
        <v>3</v>
      </c>
      <c r="P41" s="313"/>
      <c r="Q41" s="322" t="str">
        <f>IF(OR(入力用①!N21=0,LEN(入力用①!N21)-6&lt;=0),"",MID(入力用①!N21,LEN(入力用①!N21)-6,1))</f>
        <v>1</v>
      </c>
      <c r="R41" s="314"/>
      <c r="S41" s="322" t="str">
        <f>IF(OR(入力用①!N21=0,LEN(入力用①!N21)-5&lt;=0),"",MID(入力用①!N21,LEN(入力用①!N21)-5,1))</f>
        <v>3</v>
      </c>
      <c r="T41" s="313"/>
      <c r="U41" s="322" t="str">
        <f>IF(OR(入力用①!N21=0,LEN(入力用①!N21)-4&lt;=0),"",MID(入力用①!N21,LEN(入力用①!N21)-4,1))</f>
        <v>0</v>
      </c>
      <c r="V41" s="313"/>
      <c r="W41" s="322" t="str">
        <f>IF(OR(入力用①!N21=0,LEN(入力用①!N21)-3&lt;=0),"",MID(入力用①!N21,LEN(入力用①!N21)-3,1))</f>
        <v>1</v>
      </c>
      <c r="X41" s="314"/>
      <c r="Y41" s="322" t="str">
        <f>IF(OR(入力用①!N21=0,LEN(入力用①!N21)-2&lt;=0),"",MID(入力用①!N21,LEN(入力用①!N21)-2,1))</f>
        <v>0</v>
      </c>
      <c r="Z41" s="313"/>
      <c r="AA41" s="322" t="str">
        <f>IF(OR(入力用①!N21=0,LEN(入力用①!N21)-1&lt;=0),"",MID(入力用①!N21,LEN(入力用①!N21)-1,1))</f>
        <v>0</v>
      </c>
      <c r="AB41" s="313"/>
      <c r="AC41" s="859" t="str">
        <f>IF(入力用①!N21&lt;&gt;0,RIGHT(入力用①!N21,1),"")</f>
        <v>0</v>
      </c>
      <c r="AD41" s="860"/>
      <c r="AE41" s="842"/>
      <c r="AF41" s="881"/>
      <c r="AG41" s="223"/>
      <c r="AH41" s="834"/>
      <c r="AI41" s="834"/>
      <c r="AJ41" s="834"/>
      <c r="AK41" s="834"/>
      <c r="AL41" s="834"/>
      <c r="AM41" s="834"/>
      <c r="AN41" s="86"/>
      <c r="AO41" s="857"/>
      <c r="AP41" s="112"/>
      <c r="AQ41" s="472" t="str">
        <f>IF(OR(入力用①!W21=0,LEN(入力用①!W21)-7&lt;=0),"",LEFT(入力用①!W21,LEN(入力用①!W21)-7))</f>
        <v/>
      </c>
      <c r="AR41" s="321"/>
      <c r="AS41" s="330" t="str">
        <f>IF(OR(入力用①!W21=0,LEN(入力用①!W21)-6&lt;=0),"",MID(入力用①!W21,LEN(入力用①!W21)-6,1))</f>
        <v/>
      </c>
      <c r="AT41" s="326"/>
      <c r="AU41" s="330" t="str">
        <f>IF(OR(入力用①!W21=0,LEN(入力用①!W21)-5&lt;=0),"",MID(入力用①!W21,LEN(入力用①!W21)-5,1))</f>
        <v/>
      </c>
      <c r="AV41" s="321"/>
      <c r="AW41" s="330" t="str">
        <f>IF(OR(入力用①!W21=0,LEN(入力用①!W21)-4&lt;=0),"",MID(入力用①!W21,LEN(入力用①!W21)-4,1))</f>
        <v/>
      </c>
      <c r="AX41" s="321"/>
      <c r="AY41" s="330" t="str">
        <f>IF(OR(入力用①!W21=0,LEN(入力用①!W21)-3&lt;=0),"",MID(入力用①!W21,LEN(入力用①!W21)-3,1))</f>
        <v/>
      </c>
      <c r="AZ41" s="326"/>
      <c r="BA41" s="330" t="str">
        <f>IF(OR(入力用①!W21=0,LEN(入力用①!W21)-2&lt;=0),"",MID(入力用①!W21,LEN(入力用①!W21)-2,1))</f>
        <v/>
      </c>
      <c r="BB41" s="321"/>
      <c r="BC41" s="330" t="str">
        <f>IF(OR(入力用①!W21=0,LEN(入力用①!W21)-1&lt;=0),"",MID(入力用①!W21,LEN(入力用①!W21)-1,1))</f>
        <v/>
      </c>
      <c r="BD41" s="321"/>
      <c r="BE41" s="859" t="str">
        <f>IF(入力用①!W21&lt;&gt;0,RIGHT(入力用①!W21,1),"")</f>
        <v/>
      </c>
      <c r="BF41" s="860"/>
      <c r="BG41" s="183"/>
      <c r="BH41" s="875"/>
      <c r="BI41" s="876"/>
      <c r="BJ41" s="877"/>
      <c r="BK41" s="925"/>
      <c r="BL41" s="926"/>
      <c r="BM41" s="366"/>
      <c r="BN41" s="834"/>
      <c r="BO41" s="834"/>
      <c r="BP41" s="834"/>
      <c r="BQ41" s="834"/>
      <c r="BR41" s="834"/>
      <c r="BS41" s="834"/>
      <c r="BT41" s="834"/>
      <c r="BU41" s="834"/>
      <c r="BV41" s="366"/>
      <c r="BW41" s="1026"/>
      <c r="BX41" s="998"/>
      <c r="BY41" s="112"/>
      <c r="BZ41" s="1015" t="str">
        <f>IF(OR(入力用①!AP21=0,LEN(入力用①!AP21)-7&lt;=0),"",LEFT(入力用①!AP21,LEN(入力用①!AP21)-7))</f>
        <v/>
      </c>
      <c r="CA41" s="1016"/>
      <c r="CB41" s="1016"/>
      <c r="CC41" s="1017"/>
      <c r="CD41" s="321"/>
      <c r="CE41" s="330" t="str">
        <f>IF(OR(入力用①!AP21=0,LEN(入力用①!AP21)-6&lt;=0),"",MID(入力用①!AP21,LEN(入力用①!AP21)-6,1))</f>
        <v>1</v>
      </c>
      <c r="CF41" s="326"/>
      <c r="CG41" s="330" t="str">
        <f>IF(OR(入力用①!AP21=0,LEN(入力用①!AP21)-5&lt;=0),"",MID(入力用①!AP21,LEN(入力用①!AP21)-5,1))</f>
        <v>2</v>
      </c>
      <c r="CH41" s="321"/>
      <c r="CI41" s="330" t="str">
        <f>IF(OR(入力用①!AP21=0,LEN(入力用①!AP21)-4&lt;=0),"",MID(入力用①!AP21,LEN(入力用①!AP21)-4,1))</f>
        <v>0</v>
      </c>
      <c r="CJ41" s="321"/>
      <c r="CK41" s="330" t="str">
        <f>IF(OR(入力用①!AP21=0,LEN(入力用①!AP21)-3&lt;=0),"",MID(入力用①!AP21,LEN(入力用①!AP21)-3,1))</f>
        <v>0</v>
      </c>
      <c r="CL41" s="326"/>
      <c r="CM41" s="330" t="str">
        <f>IF(OR(入力用①!AP21=0,LEN(入力用①!AP21)-2&lt;=0),"",MID(入力用①!AP21,LEN(入力用①!AP21)-2,1))</f>
        <v>0</v>
      </c>
      <c r="CN41" s="321"/>
      <c r="CO41" s="330" t="str">
        <f>IF(OR(入力用①!AP21=0,LEN(入力用①!AP21)-1&lt;=0),"",MID(入力用①!AP21,LEN(入力用①!AP21)-1,1))</f>
        <v>0</v>
      </c>
      <c r="CP41" s="321"/>
      <c r="CQ41" s="330" t="str">
        <f>IF(入力用①!AP21&lt;&gt;0,RIGHT(入力用①!AP21,1),"")</f>
        <v>0</v>
      </c>
      <c r="CR41" s="306"/>
      <c r="CS41" s="100"/>
      <c r="CT41" s="99"/>
      <c r="CU41" s="99"/>
      <c r="CV41" s="99"/>
      <c r="CW41" s="99"/>
      <c r="CX41" s="99"/>
    </row>
    <row r="42" spans="1:102" ht="3" customHeight="1" x14ac:dyDescent="0.15">
      <c r="A42" s="99"/>
      <c r="B42" s="1003"/>
      <c r="C42" s="100"/>
      <c r="D42" s="892"/>
      <c r="E42" s="203"/>
      <c r="F42" s="366"/>
      <c r="G42" s="366"/>
      <c r="H42" s="366"/>
      <c r="I42" s="366"/>
      <c r="J42" s="366"/>
      <c r="K42" s="366"/>
      <c r="L42" s="516"/>
      <c r="M42" s="858"/>
      <c r="N42" s="115"/>
      <c r="O42" s="313"/>
      <c r="P42" s="313"/>
      <c r="Q42" s="313"/>
      <c r="R42" s="313"/>
      <c r="S42" s="313"/>
      <c r="T42" s="313"/>
      <c r="U42" s="313"/>
      <c r="V42" s="313"/>
      <c r="W42" s="313"/>
      <c r="X42" s="313"/>
      <c r="Y42" s="313"/>
      <c r="Z42" s="313"/>
      <c r="AA42" s="313"/>
      <c r="AB42" s="313"/>
      <c r="AC42" s="302"/>
      <c r="AD42" s="302"/>
      <c r="AE42" s="115"/>
      <c r="AF42" s="881"/>
      <c r="AG42" s="224"/>
      <c r="AH42" s="835"/>
      <c r="AI42" s="835"/>
      <c r="AJ42" s="835"/>
      <c r="AK42" s="835"/>
      <c r="AL42" s="835"/>
      <c r="AM42" s="835"/>
      <c r="AN42" s="192"/>
      <c r="AO42" s="880"/>
      <c r="AP42" s="230"/>
      <c r="AQ42" s="327"/>
      <c r="AR42" s="327"/>
      <c r="AS42" s="327"/>
      <c r="AT42" s="327"/>
      <c r="AU42" s="327"/>
      <c r="AV42" s="327"/>
      <c r="AW42" s="327"/>
      <c r="AX42" s="327"/>
      <c r="AY42" s="327"/>
      <c r="AZ42" s="327"/>
      <c r="BA42" s="327"/>
      <c r="BB42" s="327"/>
      <c r="BC42" s="327"/>
      <c r="BD42" s="327"/>
      <c r="BE42" s="327"/>
      <c r="BF42" s="327"/>
      <c r="BG42" s="231"/>
      <c r="BH42" s="875"/>
      <c r="BI42" s="876"/>
      <c r="BJ42" s="877"/>
      <c r="BK42" s="925"/>
      <c r="BL42" s="926"/>
      <c r="BM42" s="375"/>
      <c r="BN42" s="835"/>
      <c r="BO42" s="835"/>
      <c r="BP42" s="835"/>
      <c r="BQ42" s="835"/>
      <c r="BR42" s="835"/>
      <c r="BS42" s="835"/>
      <c r="BT42" s="835"/>
      <c r="BU42" s="835"/>
      <c r="BV42" s="375"/>
      <c r="BW42" s="1027"/>
      <c r="BX42" s="1028"/>
      <c r="BY42" s="230"/>
      <c r="BZ42" s="327"/>
      <c r="CA42" s="327"/>
      <c r="CB42" s="327"/>
      <c r="CC42" s="327"/>
      <c r="CD42" s="327"/>
      <c r="CE42" s="327"/>
      <c r="CF42" s="327"/>
      <c r="CG42" s="327"/>
      <c r="CH42" s="327"/>
      <c r="CI42" s="327"/>
      <c r="CJ42" s="327"/>
      <c r="CK42" s="327"/>
      <c r="CL42" s="327"/>
      <c r="CM42" s="327"/>
      <c r="CN42" s="327"/>
      <c r="CO42" s="327"/>
      <c r="CP42" s="327"/>
      <c r="CQ42" s="327"/>
      <c r="CR42" s="307"/>
      <c r="CS42" s="100"/>
      <c r="CT42" s="99"/>
      <c r="CU42" s="99"/>
      <c r="CV42" s="99"/>
      <c r="CW42" s="99"/>
      <c r="CX42" s="99"/>
    </row>
    <row r="43" spans="1:102" ht="3" customHeight="1" x14ac:dyDescent="0.15">
      <c r="A43" s="99"/>
      <c r="B43" s="1003"/>
      <c r="C43" s="100"/>
      <c r="D43" s="892"/>
      <c r="E43" s="894"/>
      <c r="F43" s="850" t="s">
        <v>476</v>
      </c>
      <c r="G43" s="850"/>
      <c r="H43" s="850"/>
      <c r="I43" s="850"/>
      <c r="J43" s="850"/>
      <c r="K43" s="850"/>
      <c r="L43" s="900"/>
      <c r="M43" s="879" t="s">
        <v>71</v>
      </c>
      <c r="N43" s="370"/>
      <c r="O43" s="323"/>
      <c r="P43" s="323"/>
      <c r="Q43" s="323"/>
      <c r="R43" s="323"/>
      <c r="S43" s="323"/>
      <c r="T43" s="323"/>
      <c r="U43" s="323"/>
      <c r="V43" s="323"/>
      <c r="W43" s="323"/>
      <c r="X43" s="323"/>
      <c r="Y43" s="323"/>
      <c r="Z43" s="323"/>
      <c r="AA43" s="323"/>
      <c r="AB43" s="323"/>
      <c r="AC43" s="324"/>
      <c r="AD43" s="324"/>
      <c r="AE43" s="841"/>
      <c r="AF43" s="881"/>
      <c r="AG43" s="863"/>
      <c r="AH43" s="833" t="s">
        <v>72</v>
      </c>
      <c r="AI43" s="833"/>
      <c r="AJ43" s="833"/>
      <c r="AK43" s="833"/>
      <c r="AL43" s="833"/>
      <c r="AM43" s="833"/>
      <c r="AN43" s="863"/>
      <c r="AO43" s="856" t="s">
        <v>373</v>
      </c>
      <c r="AP43" s="112"/>
      <c r="AQ43" s="321"/>
      <c r="AR43" s="321"/>
      <c r="AS43" s="321"/>
      <c r="AT43" s="321"/>
      <c r="AU43" s="321"/>
      <c r="AV43" s="321"/>
      <c r="AW43" s="321"/>
      <c r="AX43" s="321"/>
      <c r="AY43" s="321"/>
      <c r="AZ43" s="321"/>
      <c r="BA43" s="321"/>
      <c r="BB43" s="321"/>
      <c r="BC43" s="321"/>
      <c r="BD43" s="321"/>
      <c r="BE43" s="321"/>
      <c r="BF43" s="321"/>
      <c r="BG43" s="183"/>
      <c r="BH43" s="875"/>
      <c r="BI43" s="876"/>
      <c r="BJ43" s="877"/>
      <c r="BK43" s="925"/>
      <c r="BL43" s="926"/>
      <c r="BM43" s="837"/>
      <c r="BN43" s="839" t="str">
        <f>入力用①!AH22</f>
        <v>貸倒引当金</v>
      </c>
      <c r="BO43" s="834"/>
      <c r="BP43" s="834"/>
      <c r="BQ43" s="834"/>
      <c r="BR43" s="834"/>
      <c r="BS43" s="834"/>
      <c r="BT43" s="834"/>
      <c r="BU43" s="834"/>
      <c r="BV43" s="837"/>
      <c r="BW43" s="1026" t="s">
        <v>390</v>
      </c>
      <c r="BX43" s="998"/>
      <c r="BY43" s="112"/>
      <c r="BZ43" s="321"/>
      <c r="CA43" s="321"/>
      <c r="CB43" s="321"/>
      <c r="CC43" s="321"/>
      <c r="CD43" s="321"/>
      <c r="CE43" s="321"/>
      <c r="CF43" s="321"/>
      <c r="CG43" s="321"/>
      <c r="CH43" s="321"/>
      <c r="CI43" s="321"/>
      <c r="CJ43" s="321"/>
      <c r="CK43" s="321"/>
      <c r="CL43" s="321"/>
      <c r="CM43" s="321"/>
      <c r="CN43" s="321"/>
      <c r="CO43" s="321"/>
      <c r="CP43" s="321"/>
      <c r="CQ43" s="321"/>
      <c r="CR43" s="303"/>
      <c r="CS43" s="100"/>
      <c r="CT43" s="99"/>
      <c r="CU43" s="99"/>
      <c r="CV43" s="99"/>
      <c r="CW43" s="99"/>
      <c r="CX43" s="99"/>
    </row>
    <row r="44" spans="1:102" ht="23.25" customHeight="1" x14ac:dyDescent="0.15">
      <c r="A44" s="99"/>
      <c r="B44" s="1003"/>
      <c r="C44" s="100"/>
      <c r="D44" s="892"/>
      <c r="E44" s="895"/>
      <c r="F44" s="851"/>
      <c r="G44" s="851"/>
      <c r="H44" s="851"/>
      <c r="I44" s="851"/>
      <c r="J44" s="851"/>
      <c r="K44" s="851"/>
      <c r="L44" s="899"/>
      <c r="M44" s="857"/>
      <c r="N44" s="115"/>
      <c r="O44" s="473" t="str">
        <f>IF(OR(入力用①!N22=0,LEN(入力用①!N22)-7&lt;=0),"",LEFT(入力用①!N22,LEN(入力用①!N22)-7))</f>
        <v/>
      </c>
      <c r="P44" s="313"/>
      <c r="Q44" s="322" t="str">
        <f>IF(OR(入力用①!N22=0,LEN(入力用①!N22)-6&lt;=0),"",MID(入力用①!N22,LEN(入力用①!N22)-6,1))</f>
        <v>3</v>
      </c>
      <c r="R44" s="314"/>
      <c r="S44" s="322" t="str">
        <f>IF(OR(入力用①!N22=0,LEN(入力用①!N22)-5&lt;=0),"",MID(入力用①!N22,LEN(入力用①!N22)-5,1))</f>
        <v>8</v>
      </c>
      <c r="T44" s="313"/>
      <c r="U44" s="322" t="str">
        <f>IF(OR(入力用①!N22=0,LEN(入力用①!N22)-4&lt;=0),"",MID(入力用①!N22,LEN(入力用①!N22)-4,1))</f>
        <v>1</v>
      </c>
      <c r="V44" s="313"/>
      <c r="W44" s="322" t="str">
        <f>IF(OR(入力用①!N22=0,LEN(入力用①!N22)-3&lt;=0),"",MID(入力用①!N22,LEN(入力用①!N22)-3,1))</f>
        <v>4</v>
      </c>
      <c r="X44" s="314"/>
      <c r="Y44" s="322" t="str">
        <f>IF(OR(入力用①!N22=0,LEN(入力用①!N22)-2&lt;=0),"",MID(入力用①!N22,LEN(入力用①!N22)-2,1))</f>
        <v>0</v>
      </c>
      <c r="Z44" s="313"/>
      <c r="AA44" s="322" t="str">
        <f>IF(OR(入力用①!N22=0,LEN(入力用①!N22)-1&lt;=0),"",MID(入力用①!N22,LEN(入力用①!N22)-1,1))</f>
        <v>0</v>
      </c>
      <c r="AB44" s="313"/>
      <c r="AC44" s="859" t="str">
        <f>IF(入力用①!N22&lt;&gt;0,RIGHT(入力用①!N22,1),"")</f>
        <v>0</v>
      </c>
      <c r="AD44" s="860"/>
      <c r="AE44" s="842"/>
      <c r="AF44" s="881"/>
      <c r="AG44" s="863"/>
      <c r="AH44" s="834"/>
      <c r="AI44" s="834"/>
      <c r="AJ44" s="834"/>
      <c r="AK44" s="834"/>
      <c r="AL44" s="834"/>
      <c r="AM44" s="834"/>
      <c r="AN44" s="863"/>
      <c r="AO44" s="857"/>
      <c r="AP44" s="112"/>
      <c r="AQ44" s="472" t="str">
        <f>IF(OR(入力用①!W22=0,LEN(入力用①!W22)-7&lt;=0),"",LEFT(入力用①!W22,LEN(入力用①!W22)-7))</f>
        <v/>
      </c>
      <c r="AR44" s="321"/>
      <c r="AS44" s="330" t="str">
        <f>IF(OR(入力用①!W22=0,LEN(入力用①!W22)-6&lt;=0),"",MID(入力用①!W22,LEN(入力用①!W22)-6,1))</f>
        <v/>
      </c>
      <c r="AT44" s="326"/>
      <c r="AU44" s="330" t="str">
        <f>IF(OR(入力用①!W22=0,LEN(入力用①!W22)-5&lt;=0),"",MID(入力用①!W22,LEN(入力用①!W22)-5,1))</f>
        <v>1</v>
      </c>
      <c r="AV44" s="321"/>
      <c r="AW44" s="330" t="str">
        <f>IF(OR(入力用①!W22=0,LEN(入力用①!W22)-4&lt;=0),"",MID(入力用①!W22,LEN(入力用①!W22)-4,1))</f>
        <v>2</v>
      </c>
      <c r="AX44" s="321"/>
      <c r="AY44" s="330" t="str">
        <f>IF(OR(入力用①!W22=0,LEN(入力用①!W22)-3&lt;=0),"",MID(入力用①!W22,LEN(入力用①!W22)-3,1))</f>
        <v>8</v>
      </c>
      <c r="AZ44" s="326"/>
      <c r="BA44" s="330" t="str">
        <f>IF(OR(入力用①!W22=0,LEN(入力用①!W22)-2&lt;=0),"",MID(入力用①!W22,LEN(入力用①!W22)-2,1))</f>
        <v>0</v>
      </c>
      <c r="BB44" s="321"/>
      <c r="BC44" s="330" t="str">
        <f>IF(OR(入力用①!W22=0,LEN(入力用①!W22)-1&lt;=0),"",MID(入力用①!W22,LEN(入力用①!W22)-1,1))</f>
        <v>0</v>
      </c>
      <c r="BD44" s="321"/>
      <c r="BE44" s="859" t="str">
        <f>IF(入力用①!W22&lt;&gt;0,RIGHT(入力用①!W22,1),"")</f>
        <v>0</v>
      </c>
      <c r="BF44" s="860"/>
      <c r="BG44" s="183"/>
      <c r="BH44" s="875"/>
      <c r="BI44" s="876"/>
      <c r="BJ44" s="877"/>
      <c r="BK44" s="925"/>
      <c r="BL44" s="926"/>
      <c r="BM44" s="837"/>
      <c r="BN44" s="834"/>
      <c r="BO44" s="834"/>
      <c r="BP44" s="834"/>
      <c r="BQ44" s="834"/>
      <c r="BR44" s="834"/>
      <c r="BS44" s="834"/>
      <c r="BT44" s="834"/>
      <c r="BU44" s="834"/>
      <c r="BV44" s="837"/>
      <c r="BW44" s="1026"/>
      <c r="BX44" s="998"/>
      <c r="BY44" s="112"/>
      <c r="BZ44" s="1015" t="str">
        <f>IF(OR(入力用①!AP22=0,LEN(入力用①!AP22)-7&lt;=0),"",LEFT(入力用①!AP22,LEN(入力用①!AP22)-7))</f>
        <v/>
      </c>
      <c r="CA44" s="1016"/>
      <c r="CB44" s="1016"/>
      <c r="CC44" s="1017"/>
      <c r="CD44" s="321"/>
      <c r="CE44" s="330" t="str">
        <f>IF(OR(入力用①!AP22=0,LEN(入力用①!AP22)-6&lt;=0),"",MID(入力用①!AP22,LEN(入力用①!AP22)-6,1))</f>
        <v/>
      </c>
      <c r="CF44" s="326"/>
      <c r="CG44" s="330" t="str">
        <f>IF(OR(入力用①!AP22=0,LEN(入力用①!AP22)-5&lt;=0),"",MID(入力用①!AP22,LEN(入力用①!AP22)-5,1))</f>
        <v/>
      </c>
      <c r="CH44" s="321"/>
      <c r="CI44" s="330" t="str">
        <f>IF(OR(入力用①!AP22=0,LEN(入力用①!AP22)-4&lt;=0),"",MID(入力用①!AP22,LEN(入力用①!AP22)-4,1))</f>
        <v>7</v>
      </c>
      <c r="CJ44" s="321"/>
      <c r="CK44" s="330" t="str">
        <f>IF(OR(入力用①!AP22=0,LEN(入力用①!AP22)-3&lt;=0),"",MID(入力用①!AP22,LEN(入力用①!AP22)-3,1))</f>
        <v>4</v>
      </c>
      <c r="CL44" s="326"/>
      <c r="CM44" s="330" t="str">
        <f>IF(OR(入力用①!AP22=0,LEN(入力用①!AP22)-2&lt;=0),"",MID(入力用①!AP22,LEN(入力用①!AP22)-2,1))</f>
        <v>1</v>
      </c>
      <c r="CN44" s="321"/>
      <c r="CO44" s="330" t="str">
        <f>IF(OR(入力用①!AP22=0,LEN(入力用①!AP22)-1&lt;=0),"",MID(入力用①!AP22,LEN(入力用①!AP22)-1,1))</f>
        <v>4</v>
      </c>
      <c r="CP44" s="321"/>
      <c r="CQ44" s="330" t="str">
        <f>IF(入力用①!AP22&lt;&gt;0,RIGHT(入力用①!AP22,1),"")</f>
        <v>0</v>
      </c>
      <c r="CR44" s="303"/>
      <c r="CS44" s="100"/>
      <c r="CT44" s="99"/>
      <c r="CU44" s="99"/>
      <c r="CV44" s="99"/>
      <c r="CW44" s="99"/>
      <c r="CX44" s="99"/>
    </row>
    <row r="45" spans="1:102" ht="3" customHeight="1" x14ac:dyDescent="0.15">
      <c r="A45" s="99"/>
      <c r="B45" s="1003"/>
      <c r="C45" s="100"/>
      <c r="D45" s="892"/>
      <c r="E45" s="201"/>
      <c r="F45" s="852"/>
      <c r="G45" s="852"/>
      <c r="H45" s="852"/>
      <c r="I45" s="852"/>
      <c r="J45" s="852"/>
      <c r="K45" s="852"/>
      <c r="L45" s="515"/>
      <c r="M45" s="880"/>
      <c r="N45" s="194"/>
      <c r="O45" s="317"/>
      <c r="P45" s="317"/>
      <c r="Q45" s="317"/>
      <c r="R45" s="317"/>
      <c r="S45" s="317"/>
      <c r="T45" s="317"/>
      <c r="U45" s="317"/>
      <c r="V45" s="317"/>
      <c r="W45" s="317"/>
      <c r="X45" s="317"/>
      <c r="Y45" s="317"/>
      <c r="Z45" s="317"/>
      <c r="AA45" s="317"/>
      <c r="AB45" s="317"/>
      <c r="AC45" s="318"/>
      <c r="AD45" s="318"/>
      <c r="AE45" s="194"/>
      <c r="AF45" s="881"/>
      <c r="AG45" s="113"/>
      <c r="AH45" s="835"/>
      <c r="AI45" s="835"/>
      <c r="AJ45" s="835"/>
      <c r="AK45" s="835"/>
      <c r="AL45" s="835"/>
      <c r="AM45" s="835"/>
      <c r="AN45" s="113"/>
      <c r="AO45" s="858"/>
      <c r="AP45" s="112"/>
      <c r="AQ45" s="321"/>
      <c r="AR45" s="321"/>
      <c r="AS45" s="321"/>
      <c r="AT45" s="321"/>
      <c r="AU45" s="321"/>
      <c r="AV45" s="321"/>
      <c r="AW45" s="321"/>
      <c r="AX45" s="321"/>
      <c r="AY45" s="321"/>
      <c r="AZ45" s="321"/>
      <c r="BA45" s="321"/>
      <c r="BB45" s="321"/>
      <c r="BC45" s="321"/>
      <c r="BD45" s="321"/>
      <c r="BE45" s="321"/>
      <c r="BF45" s="321"/>
      <c r="BG45" s="183"/>
      <c r="BH45" s="875"/>
      <c r="BI45" s="876"/>
      <c r="BJ45" s="877"/>
      <c r="BK45" s="925"/>
      <c r="BL45" s="926"/>
      <c r="BM45" s="366"/>
      <c r="BN45" s="834"/>
      <c r="BO45" s="834"/>
      <c r="BP45" s="834"/>
      <c r="BQ45" s="834"/>
      <c r="BR45" s="834"/>
      <c r="BS45" s="834"/>
      <c r="BT45" s="834"/>
      <c r="BU45" s="834"/>
      <c r="BV45" s="366"/>
      <c r="BW45" s="1027"/>
      <c r="BX45" s="1028"/>
      <c r="BY45" s="112"/>
      <c r="BZ45" s="321"/>
      <c r="CA45" s="321"/>
      <c r="CB45" s="321"/>
      <c r="CC45" s="321"/>
      <c r="CD45" s="321"/>
      <c r="CE45" s="321"/>
      <c r="CF45" s="321"/>
      <c r="CG45" s="321"/>
      <c r="CH45" s="321"/>
      <c r="CI45" s="321"/>
      <c r="CJ45" s="321"/>
      <c r="CK45" s="321"/>
      <c r="CL45" s="321"/>
      <c r="CM45" s="321"/>
      <c r="CN45" s="321"/>
      <c r="CO45" s="321"/>
      <c r="CP45" s="321"/>
      <c r="CQ45" s="321"/>
      <c r="CR45" s="303"/>
      <c r="CS45" s="100"/>
      <c r="CT45" s="99"/>
      <c r="CU45" s="99"/>
      <c r="CV45" s="99"/>
      <c r="CW45" s="99"/>
      <c r="CX45" s="99"/>
    </row>
    <row r="46" spans="1:102" ht="3" customHeight="1" x14ac:dyDescent="0.15">
      <c r="A46" s="99"/>
      <c r="B46" s="1003"/>
      <c r="C46" s="100"/>
      <c r="D46" s="892"/>
      <c r="E46" s="369"/>
      <c r="F46" s="834" t="s">
        <v>346</v>
      </c>
      <c r="G46" s="834"/>
      <c r="H46" s="834"/>
      <c r="I46" s="834"/>
      <c r="J46" s="834"/>
      <c r="K46" s="834"/>
      <c r="L46" s="505"/>
      <c r="M46" s="856" t="s">
        <v>75</v>
      </c>
      <c r="N46" s="115"/>
      <c r="O46" s="313"/>
      <c r="P46" s="313"/>
      <c r="Q46" s="313"/>
      <c r="R46" s="313"/>
      <c r="S46" s="313"/>
      <c r="T46" s="313"/>
      <c r="U46" s="313"/>
      <c r="V46" s="313"/>
      <c r="W46" s="313"/>
      <c r="X46" s="313"/>
      <c r="Y46" s="313"/>
      <c r="Z46" s="313"/>
      <c r="AA46" s="313"/>
      <c r="AB46" s="313"/>
      <c r="AC46" s="321"/>
      <c r="AD46" s="321"/>
      <c r="AE46" s="842"/>
      <c r="AF46" s="881"/>
      <c r="AG46" s="373"/>
      <c r="AH46" s="833" t="s">
        <v>76</v>
      </c>
      <c r="AI46" s="833"/>
      <c r="AJ46" s="833"/>
      <c r="AK46" s="833"/>
      <c r="AL46" s="833"/>
      <c r="AM46" s="833"/>
      <c r="AN46" s="374"/>
      <c r="AO46" s="879" t="s">
        <v>374</v>
      </c>
      <c r="AP46" s="227"/>
      <c r="AQ46" s="324"/>
      <c r="AR46" s="324"/>
      <c r="AS46" s="324"/>
      <c r="AT46" s="324"/>
      <c r="AU46" s="324"/>
      <c r="AV46" s="324"/>
      <c r="AW46" s="324"/>
      <c r="AX46" s="324"/>
      <c r="AY46" s="324"/>
      <c r="AZ46" s="324"/>
      <c r="BA46" s="324"/>
      <c r="BB46" s="324"/>
      <c r="BC46" s="324"/>
      <c r="BD46" s="324"/>
      <c r="BE46" s="324"/>
      <c r="BF46" s="324"/>
      <c r="BG46" s="228"/>
      <c r="BH46" s="875"/>
      <c r="BI46" s="876"/>
      <c r="BJ46" s="877"/>
      <c r="BK46" s="925"/>
      <c r="BL46" s="926"/>
      <c r="BM46" s="365"/>
      <c r="BN46" s="838">
        <f>入力用①!AH24</f>
        <v>0</v>
      </c>
      <c r="BO46" s="833"/>
      <c r="BP46" s="833"/>
      <c r="BQ46" s="833"/>
      <c r="BR46" s="833"/>
      <c r="BS46" s="833"/>
      <c r="BT46" s="833"/>
      <c r="BU46" s="833"/>
      <c r="BV46" s="365"/>
      <c r="BW46" s="1024" t="s">
        <v>391</v>
      </c>
      <c r="BX46" s="1025"/>
      <c r="BY46" s="227"/>
      <c r="BZ46" s="324"/>
      <c r="CA46" s="324"/>
      <c r="CB46" s="324"/>
      <c r="CC46" s="324"/>
      <c r="CD46" s="324"/>
      <c r="CE46" s="324"/>
      <c r="CF46" s="324"/>
      <c r="CG46" s="324"/>
      <c r="CH46" s="324"/>
      <c r="CI46" s="324"/>
      <c r="CJ46" s="324"/>
      <c r="CK46" s="324"/>
      <c r="CL46" s="324"/>
      <c r="CM46" s="324"/>
      <c r="CN46" s="324"/>
      <c r="CO46" s="324"/>
      <c r="CP46" s="324"/>
      <c r="CQ46" s="324"/>
      <c r="CR46" s="308"/>
      <c r="CS46" s="100"/>
      <c r="CT46" s="99"/>
      <c r="CU46" s="99"/>
      <c r="CV46" s="99"/>
      <c r="CW46" s="99"/>
      <c r="CX46" s="99"/>
    </row>
    <row r="47" spans="1:102" ht="23.25" customHeight="1" x14ac:dyDescent="0.15">
      <c r="A47" s="99"/>
      <c r="B47" s="1003"/>
      <c r="C47" s="100"/>
      <c r="D47" s="892"/>
      <c r="E47" s="203"/>
      <c r="F47" s="834"/>
      <c r="G47" s="834"/>
      <c r="H47" s="834"/>
      <c r="I47" s="834"/>
      <c r="J47" s="834"/>
      <c r="K47" s="834"/>
      <c r="L47" s="516"/>
      <c r="M47" s="857"/>
      <c r="N47" s="115"/>
      <c r="O47" s="473" t="str">
        <f>IF(OR(入力用①!N24=0,LEN(入力用①!N24)-7&lt;=0),"",LEFT(入力用①!N24,LEN(入力用①!N24)-7))</f>
        <v>2</v>
      </c>
      <c r="P47" s="313"/>
      <c r="Q47" s="322" t="str">
        <f>IF(OR(入力用①!N24=0,LEN(入力用①!N24)-6&lt;=0),"",MID(入力用①!N24,LEN(入力用①!N24)-6,1))</f>
        <v>7</v>
      </c>
      <c r="R47" s="314"/>
      <c r="S47" s="322" t="str">
        <f>IF(OR(入力用①!N24=0,LEN(入力用①!N24)-5&lt;=0),"",MID(入力用①!N24,LEN(入力用①!N24)-5,1))</f>
        <v>4</v>
      </c>
      <c r="T47" s="313"/>
      <c r="U47" s="322" t="str">
        <f>IF(OR(入力用①!N24=0,LEN(入力用①!N24)-4&lt;=0),"",MID(入力用①!N24,LEN(入力用①!N24)-4,1))</f>
        <v>8</v>
      </c>
      <c r="V47" s="313"/>
      <c r="W47" s="322" t="str">
        <f>IF(OR(入力用①!N24=0,LEN(入力用①!N24)-3&lt;=0),"",MID(入力用①!N24,LEN(入力用①!N24)-3,1))</f>
        <v>7</v>
      </c>
      <c r="X47" s="314"/>
      <c r="Y47" s="322" t="str">
        <f>IF(OR(入力用①!N24=0,LEN(入力用①!N24)-2&lt;=0),"",MID(入力用①!N24,LEN(入力用①!N24)-2,1))</f>
        <v>0</v>
      </c>
      <c r="Z47" s="313"/>
      <c r="AA47" s="322" t="str">
        <f>IF(OR(入力用①!N24=0,LEN(入力用①!N24)-1&lt;=0),"",MID(入力用①!N24,LEN(入力用①!N24)-1,1))</f>
        <v>0</v>
      </c>
      <c r="AB47" s="313"/>
      <c r="AC47" s="859" t="str">
        <f>IF(入力用①!N24&lt;&gt;0,RIGHT(入力用①!N24,1),"")</f>
        <v>0</v>
      </c>
      <c r="AD47" s="860"/>
      <c r="AE47" s="842"/>
      <c r="AF47" s="881"/>
      <c r="AG47" s="223"/>
      <c r="AH47" s="834"/>
      <c r="AI47" s="834"/>
      <c r="AJ47" s="834"/>
      <c r="AK47" s="834"/>
      <c r="AL47" s="834"/>
      <c r="AM47" s="834"/>
      <c r="AN47" s="86"/>
      <c r="AO47" s="857"/>
      <c r="AP47" s="112"/>
      <c r="AQ47" s="472" t="str">
        <f>IF(OR(入力用①!W24=0,LEN(入力用①!W24)-7&lt;=0),"",LEFT(入力用①!W24,LEN(入力用①!W24)-7))</f>
        <v/>
      </c>
      <c r="AR47" s="321"/>
      <c r="AS47" s="330" t="str">
        <f>IF(OR(入力用①!W24=0,LEN(入力用①!W24)-6&lt;=0),"",MID(入力用①!W24,LEN(入力用①!W24)-6,1))</f>
        <v/>
      </c>
      <c r="AT47" s="326"/>
      <c r="AU47" s="330" t="str">
        <f>IF(OR(入力用①!W24=0,LEN(入力用①!W24)-5&lt;=0),"",MID(入力用①!W24,LEN(入力用①!W24)-5,1))</f>
        <v>1</v>
      </c>
      <c r="AV47" s="321"/>
      <c r="AW47" s="330" t="str">
        <f>IF(OR(入力用①!W24=0,LEN(入力用①!W24)-4&lt;=0),"",MID(入力用①!W24,LEN(入力用①!W24)-4,1))</f>
        <v>2</v>
      </c>
      <c r="AX47" s="321"/>
      <c r="AY47" s="330" t="str">
        <f>IF(OR(入力用①!W24=0,LEN(入力用①!W24)-3&lt;=0),"",MID(入力用①!W24,LEN(入力用①!W24)-3,1))</f>
        <v>0</v>
      </c>
      <c r="AZ47" s="326"/>
      <c r="BA47" s="330" t="str">
        <f>IF(OR(入力用①!W24=0,LEN(入力用①!W24)-2&lt;=0),"",MID(入力用①!W24,LEN(入力用①!W24)-2,1))</f>
        <v>0</v>
      </c>
      <c r="BB47" s="321"/>
      <c r="BC47" s="330" t="str">
        <f>IF(OR(入力用①!W24=0,LEN(入力用①!W24)-1&lt;=0),"",MID(入力用①!W24,LEN(入力用①!W24)-1,1))</f>
        <v>0</v>
      </c>
      <c r="BD47" s="321"/>
      <c r="BE47" s="859" t="str">
        <f>IF(入力用①!W24&lt;&gt;0,RIGHT(入力用①!W24,1),"")</f>
        <v>0</v>
      </c>
      <c r="BF47" s="860"/>
      <c r="BG47" s="183"/>
      <c r="BH47" s="875"/>
      <c r="BI47" s="876"/>
      <c r="BJ47" s="877"/>
      <c r="BK47" s="925"/>
      <c r="BL47" s="926"/>
      <c r="BM47" s="366"/>
      <c r="BN47" s="834"/>
      <c r="BO47" s="834"/>
      <c r="BP47" s="834"/>
      <c r="BQ47" s="834"/>
      <c r="BR47" s="834"/>
      <c r="BS47" s="834"/>
      <c r="BT47" s="834"/>
      <c r="BU47" s="834"/>
      <c r="BV47" s="367"/>
      <c r="BW47" s="1026"/>
      <c r="BX47" s="998"/>
      <c r="BY47" s="112"/>
      <c r="BZ47" s="1015" t="str">
        <f>IF(OR(入力用①!AP24=0,LEN(入力用①!AP24)-7&lt;=0),"",LEFT(入力用①!AP24,LEN(入力用①!AP24)-7))</f>
        <v/>
      </c>
      <c r="CA47" s="1016"/>
      <c r="CB47" s="1016"/>
      <c r="CC47" s="1017"/>
      <c r="CD47" s="321"/>
      <c r="CE47" s="330" t="str">
        <f>IF(OR(入力用①!AP24=0,LEN(入力用①!AP24)-6&lt;=0),"",MID(入力用①!AP24,LEN(入力用①!AP24)-6,1))</f>
        <v/>
      </c>
      <c r="CF47" s="326"/>
      <c r="CG47" s="330" t="str">
        <f>IF(OR(入力用①!AP24=0,LEN(入力用①!AP24)-5&lt;=0),"",MID(入力用①!AP24,LEN(入力用①!AP24)-5,1))</f>
        <v/>
      </c>
      <c r="CH47" s="321"/>
      <c r="CI47" s="330" t="str">
        <f>IF(OR(入力用①!AP24=0,LEN(入力用①!AP24)-4&lt;=0),"",MID(入力用①!AP24,LEN(入力用①!AP24)-4,1))</f>
        <v/>
      </c>
      <c r="CJ47" s="321"/>
      <c r="CK47" s="330" t="str">
        <f>IF(OR(入力用①!AP24=0,LEN(入力用①!AP24)-3&lt;=0),"",MID(入力用①!AP24,LEN(入力用①!AP24)-3,1))</f>
        <v/>
      </c>
      <c r="CL47" s="326"/>
      <c r="CM47" s="330" t="str">
        <f>IF(OR(入力用①!AP24=0,LEN(入力用①!AP24)-2&lt;=0),"",MID(入力用①!AP24,LEN(入力用①!AP24)-2,1))</f>
        <v/>
      </c>
      <c r="CN47" s="321"/>
      <c r="CO47" s="330" t="str">
        <f>IF(OR(入力用①!AP24=0,LEN(入力用①!AP24)-1&lt;=0),"",MID(入力用①!AP24,LEN(入力用①!AP24)-1,1))</f>
        <v/>
      </c>
      <c r="CP47" s="321"/>
      <c r="CQ47" s="330" t="str">
        <f>IF(入力用①!AP24&lt;&gt;0,RIGHT(入力用①!AP24,1),"")</f>
        <v/>
      </c>
      <c r="CR47" s="303"/>
      <c r="CS47" s="100"/>
      <c r="CT47" s="99"/>
      <c r="CU47" s="99"/>
      <c r="CV47" s="99"/>
      <c r="CW47" s="99"/>
      <c r="CX47" s="99"/>
    </row>
    <row r="48" spans="1:102" ht="3" customHeight="1" thickBot="1" x14ac:dyDescent="0.2">
      <c r="A48" s="99"/>
      <c r="B48" s="1003"/>
      <c r="C48" s="100"/>
      <c r="D48" s="893"/>
      <c r="E48" s="517"/>
      <c r="F48" s="855"/>
      <c r="G48" s="855"/>
      <c r="H48" s="855"/>
      <c r="I48" s="855"/>
      <c r="J48" s="855"/>
      <c r="K48" s="855"/>
      <c r="L48" s="518"/>
      <c r="M48" s="858"/>
      <c r="N48" s="115"/>
      <c r="O48" s="313"/>
      <c r="P48" s="313"/>
      <c r="Q48" s="313"/>
      <c r="R48" s="313"/>
      <c r="S48" s="313"/>
      <c r="T48" s="313"/>
      <c r="U48" s="313"/>
      <c r="V48" s="313"/>
      <c r="W48" s="313"/>
      <c r="X48" s="313"/>
      <c r="Y48" s="313"/>
      <c r="Z48" s="313"/>
      <c r="AA48" s="313"/>
      <c r="AB48" s="313"/>
      <c r="AC48" s="302"/>
      <c r="AD48" s="302"/>
      <c r="AE48" s="115"/>
      <c r="AF48" s="881"/>
      <c r="AG48" s="224"/>
      <c r="AH48" s="835"/>
      <c r="AI48" s="835"/>
      <c r="AJ48" s="835"/>
      <c r="AK48" s="835"/>
      <c r="AL48" s="835"/>
      <c r="AM48" s="835"/>
      <c r="AN48" s="192"/>
      <c r="AO48" s="880"/>
      <c r="AP48" s="230"/>
      <c r="AQ48" s="327"/>
      <c r="AR48" s="327"/>
      <c r="AS48" s="327"/>
      <c r="AT48" s="327"/>
      <c r="AU48" s="327"/>
      <c r="AV48" s="327"/>
      <c r="AW48" s="327"/>
      <c r="AX48" s="327"/>
      <c r="AY48" s="327"/>
      <c r="AZ48" s="327"/>
      <c r="BA48" s="327"/>
      <c r="BB48" s="327"/>
      <c r="BC48" s="327"/>
      <c r="BD48" s="327"/>
      <c r="BE48" s="327"/>
      <c r="BF48" s="327"/>
      <c r="BG48" s="231"/>
      <c r="BH48" s="875"/>
      <c r="BI48" s="876"/>
      <c r="BJ48" s="877"/>
      <c r="BK48" s="925"/>
      <c r="BL48" s="926"/>
      <c r="BM48" s="375"/>
      <c r="BN48" s="835"/>
      <c r="BO48" s="835"/>
      <c r="BP48" s="835"/>
      <c r="BQ48" s="835"/>
      <c r="BR48" s="835"/>
      <c r="BS48" s="835"/>
      <c r="BT48" s="835"/>
      <c r="BU48" s="835"/>
      <c r="BV48" s="372"/>
      <c r="BW48" s="1027"/>
      <c r="BX48" s="1028"/>
      <c r="BY48" s="230"/>
      <c r="BZ48" s="327"/>
      <c r="CA48" s="327"/>
      <c r="CB48" s="327"/>
      <c r="CC48" s="327"/>
      <c r="CD48" s="327"/>
      <c r="CE48" s="327"/>
      <c r="CF48" s="327"/>
      <c r="CG48" s="327"/>
      <c r="CH48" s="327"/>
      <c r="CI48" s="327"/>
      <c r="CJ48" s="327"/>
      <c r="CK48" s="327"/>
      <c r="CL48" s="327"/>
      <c r="CM48" s="327"/>
      <c r="CN48" s="327"/>
      <c r="CO48" s="327"/>
      <c r="CP48" s="327"/>
      <c r="CQ48" s="327"/>
      <c r="CR48" s="304"/>
      <c r="CS48" s="100"/>
      <c r="CT48" s="99"/>
      <c r="CU48" s="99"/>
      <c r="CV48" s="99"/>
      <c r="CW48" s="99"/>
      <c r="CX48" s="99"/>
    </row>
    <row r="49" spans="1:102" ht="3" customHeight="1" thickTop="1" x14ac:dyDescent="0.15">
      <c r="A49" s="99"/>
      <c r="B49" s="1003"/>
      <c r="C49" s="100"/>
      <c r="D49" s="882" t="s">
        <v>477</v>
      </c>
      <c r="E49" s="883"/>
      <c r="F49" s="883"/>
      <c r="G49" s="883"/>
      <c r="H49" s="883"/>
      <c r="I49" s="883"/>
      <c r="J49" s="883"/>
      <c r="K49" s="883"/>
      <c r="L49" s="884"/>
      <c r="M49" s="967" t="s">
        <v>78</v>
      </c>
      <c r="N49" s="297"/>
      <c r="O49" s="325"/>
      <c r="P49" s="325"/>
      <c r="Q49" s="325"/>
      <c r="R49" s="325"/>
      <c r="S49" s="325"/>
      <c r="T49" s="325"/>
      <c r="U49" s="325"/>
      <c r="V49" s="325"/>
      <c r="W49" s="325"/>
      <c r="X49" s="325"/>
      <c r="Y49" s="325"/>
      <c r="Z49" s="325"/>
      <c r="AA49" s="325"/>
      <c r="AB49" s="325"/>
      <c r="AC49" s="325"/>
      <c r="AD49" s="325"/>
      <c r="AE49" s="298"/>
      <c r="AF49" s="881"/>
      <c r="AG49" s="86"/>
      <c r="AH49" s="833" t="s">
        <v>79</v>
      </c>
      <c r="AI49" s="833"/>
      <c r="AJ49" s="833"/>
      <c r="AK49" s="833"/>
      <c r="AL49" s="833"/>
      <c r="AM49" s="833"/>
      <c r="AN49" s="86"/>
      <c r="AO49" s="856" t="s">
        <v>375</v>
      </c>
      <c r="AP49" s="113"/>
      <c r="AQ49" s="313"/>
      <c r="AR49" s="313"/>
      <c r="AS49" s="313"/>
      <c r="AT49" s="313"/>
      <c r="AU49" s="313"/>
      <c r="AV49" s="313"/>
      <c r="AW49" s="313"/>
      <c r="AX49" s="313"/>
      <c r="AY49" s="313"/>
      <c r="AZ49" s="313"/>
      <c r="BA49" s="313"/>
      <c r="BB49" s="313"/>
      <c r="BC49" s="313"/>
      <c r="BD49" s="313"/>
      <c r="BE49" s="313"/>
      <c r="BF49" s="313"/>
      <c r="BG49" s="182"/>
      <c r="BH49" s="875"/>
      <c r="BI49" s="876"/>
      <c r="BJ49" s="877"/>
      <c r="BK49" s="925"/>
      <c r="BL49" s="926"/>
      <c r="BM49" s="366"/>
      <c r="BN49" s="839">
        <f>入力用①!AH25</f>
        <v>0</v>
      </c>
      <c r="BO49" s="834"/>
      <c r="BP49" s="834"/>
      <c r="BQ49" s="834"/>
      <c r="BR49" s="834"/>
      <c r="BS49" s="834"/>
      <c r="BT49" s="834"/>
      <c r="BU49" s="834"/>
      <c r="BV49" s="367"/>
      <c r="BW49" s="1068" t="s">
        <v>392</v>
      </c>
      <c r="BX49" s="1069"/>
      <c r="BY49" s="113"/>
      <c r="BZ49" s="313"/>
      <c r="CA49" s="313"/>
      <c r="CB49" s="313"/>
      <c r="CC49" s="313"/>
      <c r="CD49" s="313"/>
      <c r="CE49" s="313"/>
      <c r="CF49" s="313"/>
      <c r="CG49" s="313"/>
      <c r="CH49" s="313"/>
      <c r="CI49" s="313"/>
      <c r="CJ49" s="313"/>
      <c r="CK49" s="313"/>
      <c r="CL49" s="313"/>
      <c r="CM49" s="313"/>
      <c r="CN49" s="313"/>
      <c r="CO49" s="313"/>
      <c r="CP49" s="313"/>
      <c r="CQ49" s="313"/>
      <c r="CR49" s="303"/>
      <c r="CS49" s="100"/>
      <c r="CT49" s="99"/>
      <c r="CU49" s="99"/>
      <c r="CV49" s="99"/>
      <c r="CW49" s="99"/>
      <c r="CX49" s="99"/>
    </row>
    <row r="50" spans="1:102" ht="10.5" customHeight="1" x14ac:dyDescent="0.15">
      <c r="A50" s="99"/>
      <c r="B50" s="1003"/>
      <c r="C50" s="100"/>
      <c r="D50" s="885"/>
      <c r="E50" s="886"/>
      <c r="F50" s="886"/>
      <c r="G50" s="886"/>
      <c r="H50" s="886"/>
      <c r="I50" s="886"/>
      <c r="J50" s="886"/>
      <c r="K50" s="886"/>
      <c r="L50" s="887"/>
      <c r="M50" s="857"/>
      <c r="N50" s="220"/>
      <c r="O50" s="319"/>
      <c r="P50" s="319"/>
      <c r="Q50" s="319"/>
      <c r="R50" s="319"/>
      <c r="S50" s="319"/>
      <c r="T50" s="319"/>
      <c r="U50" s="319"/>
      <c r="V50" s="319"/>
      <c r="W50" s="319"/>
      <c r="X50" s="319"/>
      <c r="Y50" s="319"/>
      <c r="Z50" s="319"/>
      <c r="AA50" s="319"/>
      <c r="AB50" s="319"/>
      <c r="AC50" s="319"/>
      <c r="AD50" s="319"/>
      <c r="AE50" s="235"/>
      <c r="AF50" s="881"/>
      <c r="AG50" s="86"/>
      <c r="AH50" s="834"/>
      <c r="AI50" s="834"/>
      <c r="AJ50" s="834"/>
      <c r="AK50" s="834"/>
      <c r="AL50" s="834"/>
      <c r="AM50" s="834"/>
      <c r="AN50" s="86"/>
      <c r="AO50" s="857"/>
      <c r="AP50" s="112">
        <v>7</v>
      </c>
      <c r="AQ50" s="907" t="str">
        <f>IF(OR(入力用①!W25=0,LEN(入力用①!W25)-7&lt;=0),"",LEFT(入力用①!W25,LEN(入力用①!W25)-7))</f>
        <v/>
      </c>
      <c r="AR50" s="321"/>
      <c r="AS50" s="869" t="str">
        <f>IF(OR(入力用①!W25=0,LEN(入力用①!W25)-6&lt;=0),"",MID(入力用①!W25,LEN(入力用①!W25)-6,1))</f>
        <v/>
      </c>
      <c r="AT50" s="326"/>
      <c r="AU50" s="869" t="str">
        <f>IF(OR(入力用①!W25=0,LEN(入力用①!W25)-5&lt;=0),"",MID(入力用①!W25,LEN(入力用①!W25)-5,1))</f>
        <v/>
      </c>
      <c r="AV50" s="321"/>
      <c r="AW50" s="869" t="str">
        <f>IF(OR(入力用①!W25=0,LEN(入力用①!W25)-4&lt;=0),"",MID(入力用①!W25,LEN(入力用①!W25)-4,1))</f>
        <v/>
      </c>
      <c r="AX50" s="321"/>
      <c r="AY50" s="869" t="str">
        <f>IF(OR(入力用①!W25=0,LEN(入力用①!W25)-3&lt;=0),"",MID(入力用①!W25,LEN(入力用①!W25)-3,1))</f>
        <v/>
      </c>
      <c r="AZ50" s="326"/>
      <c r="BA50" s="869" t="str">
        <f>IF(OR(入力用①!W25=0,LEN(入力用①!W25)-2&lt;=0),"",MID(入力用①!W25,LEN(入力用①!W25)-2,1))</f>
        <v/>
      </c>
      <c r="BB50" s="328"/>
      <c r="BC50" s="869" t="str">
        <f>IF(OR(入力用①!W25=0,LEN(入力用①!W25)-1&lt;=0),"",MID(入力用①!W25,LEN(入力用①!W25)-1,1))</f>
        <v/>
      </c>
      <c r="BD50" s="328"/>
      <c r="BE50" s="844" t="str">
        <f>IF(入力用①!W25&lt;&gt;0,RIGHT(入力用①!W25,1),"")</f>
        <v/>
      </c>
      <c r="BF50" s="845"/>
      <c r="BG50" s="182"/>
      <c r="BH50" s="875"/>
      <c r="BI50" s="876"/>
      <c r="BJ50" s="877"/>
      <c r="BK50" s="925"/>
      <c r="BL50" s="926"/>
      <c r="BM50" s="367"/>
      <c r="BN50" s="834"/>
      <c r="BO50" s="834"/>
      <c r="BP50" s="834"/>
      <c r="BQ50" s="834"/>
      <c r="BR50" s="834"/>
      <c r="BS50" s="834"/>
      <c r="BT50" s="834"/>
      <c r="BU50" s="834"/>
      <c r="BV50" s="367"/>
      <c r="BW50" s="1068"/>
      <c r="BX50" s="1069"/>
      <c r="BY50" s="112"/>
      <c r="BZ50" s="1004" t="str">
        <f>IF(OR(入力用①!AP25=0,LEN(入力用①!AP25)-7&lt;=0),"",LEFT(入力用①!AP25,LEN(入力用①!AP25)-7))</f>
        <v/>
      </c>
      <c r="CA50" s="1005"/>
      <c r="CB50" s="1005"/>
      <c r="CC50" s="1006"/>
      <c r="CD50" s="321"/>
      <c r="CE50" s="869" t="str">
        <f>IF(OR(入力用①!AP25=0,LEN(入力用①!AP25)-6&lt;=0),"",MID(入力用①!AP25,LEN(入力用①!AP25)-6,1))</f>
        <v/>
      </c>
      <c r="CF50" s="326"/>
      <c r="CG50" s="869" t="str">
        <f>IF(OR(入力用①!AP25=0,LEN(入力用①!AP25)-5&lt;=0),"",MID(入力用①!AP25,LEN(入力用①!AP25)-5,1))</f>
        <v/>
      </c>
      <c r="CH50" s="321"/>
      <c r="CI50" s="869" t="str">
        <f>IF(OR(入力用①!AP25=0,LEN(入力用①!AP25)-4&lt;=0),"",MID(入力用①!AP25,LEN(入力用①!AP25)-4,1))</f>
        <v/>
      </c>
      <c r="CJ50" s="321"/>
      <c r="CK50" s="869" t="str">
        <f>IF(OR(入力用①!AP25=0,LEN(入力用①!AP25)-3&lt;=0),"",MID(入力用①!AP25,LEN(入力用①!AP25)-3,1))</f>
        <v/>
      </c>
      <c r="CL50" s="326"/>
      <c r="CM50" s="869" t="str">
        <f>IF(OR(入力用①!AP25=0,LEN(入力用①!AP25)-2&lt;=0),"",MID(入力用①!AP25,LEN(入力用①!AP25)-2,1))</f>
        <v/>
      </c>
      <c r="CN50" s="328"/>
      <c r="CO50" s="869" t="str">
        <f>IF(OR(入力用①!AP25=0,LEN(入力用①!AP25)-1&lt;=0),"",MID(入力用①!AP25,LEN(入力用①!AP25)-1,1))</f>
        <v/>
      </c>
      <c r="CP50" s="328"/>
      <c r="CQ50" s="869" t="str">
        <f>IF(入力用①!AP25&lt;&gt;0,RIGHT(入力用①!AP25,1),"")</f>
        <v/>
      </c>
      <c r="CR50" s="303"/>
      <c r="CS50" s="100"/>
      <c r="CT50" s="99"/>
      <c r="CU50" s="99"/>
      <c r="CV50" s="99"/>
      <c r="CW50" s="99"/>
      <c r="CX50" s="99"/>
    </row>
    <row r="51" spans="1:102" ht="3" customHeight="1" x14ac:dyDescent="0.15">
      <c r="A51" s="99"/>
      <c r="B51" s="1003"/>
      <c r="C51" s="100"/>
      <c r="D51" s="885"/>
      <c r="E51" s="886"/>
      <c r="F51" s="886"/>
      <c r="G51" s="886"/>
      <c r="H51" s="886"/>
      <c r="I51" s="886"/>
      <c r="J51" s="886"/>
      <c r="K51" s="886"/>
      <c r="L51" s="887"/>
      <c r="M51" s="857"/>
      <c r="N51" s="236"/>
      <c r="O51" s="323"/>
      <c r="P51" s="323"/>
      <c r="Q51" s="323"/>
      <c r="R51" s="323"/>
      <c r="S51" s="323"/>
      <c r="T51" s="323"/>
      <c r="U51" s="323"/>
      <c r="V51" s="323"/>
      <c r="W51" s="323"/>
      <c r="X51" s="323"/>
      <c r="Y51" s="323"/>
      <c r="Z51" s="323"/>
      <c r="AA51" s="323"/>
      <c r="AB51" s="323"/>
      <c r="AC51" s="324"/>
      <c r="AD51" s="324"/>
      <c r="AE51" s="237"/>
      <c r="AF51" s="881"/>
      <c r="AG51" s="86"/>
      <c r="AH51" s="834"/>
      <c r="AI51" s="834"/>
      <c r="AJ51" s="834"/>
      <c r="AK51" s="834"/>
      <c r="AL51" s="834"/>
      <c r="AM51" s="834"/>
      <c r="AN51" s="86"/>
      <c r="AO51" s="857"/>
      <c r="AP51" s="114"/>
      <c r="AQ51" s="908"/>
      <c r="AR51" s="302"/>
      <c r="AS51" s="870"/>
      <c r="AT51" s="329"/>
      <c r="AU51" s="870"/>
      <c r="AV51" s="302"/>
      <c r="AW51" s="870"/>
      <c r="AX51" s="302"/>
      <c r="AY51" s="870"/>
      <c r="AZ51" s="329"/>
      <c r="BA51" s="870"/>
      <c r="BB51" s="328"/>
      <c r="BC51" s="870"/>
      <c r="BD51" s="328"/>
      <c r="BE51" s="846"/>
      <c r="BF51" s="847"/>
      <c r="BG51" s="182"/>
      <c r="BH51" s="875"/>
      <c r="BI51" s="876"/>
      <c r="BJ51" s="877"/>
      <c r="BK51" s="925"/>
      <c r="BL51" s="926"/>
      <c r="BM51" s="367"/>
      <c r="BN51" s="834"/>
      <c r="BO51" s="834"/>
      <c r="BP51" s="834"/>
      <c r="BQ51" s="834"/>
      <c r="BR51" s="834"/>
      <c r="BS51" s="834"/>
      <c r="BT51" s="834"/>
      <c r="BU51" s="834"/>
      <c r="BV51" s="367"/>
      <c r="BW51" s="1068"/>
      <c r="BX51" s="1069"/>
      <c r="BY51" s="114"/>
      <c r="BZ51" s="1007"/>
      <c r="CA51" s="1008"/>
      <c r="CB51" s="1008"/>
      <c r="CC51" s="1009"/>
      <c r="CD51" s="302"/>
      <c r="CE51" s="870"/>
      <c r="CF51" s="329"/>
      <c r="CG51" s="870"/>
      <c r="CH51" s="302"/>
      <c r="CI51" s="870"/>
      <c r="CJ51" s="302"/>
      <c r="CK51" s="870"/>
      <c r="CL51" s="329"/>
      <c r="CM51" s="870"/>
      <c r="CN51" s="328"/>
      <c r="CO51" s="870"/>
      <c r="CP51" s="328"/>
      <c r="CQ51" s="870"/>
      <c r="CR51" s="303"/>
      <c r="CS51" s="100"/>
      <c r="CT51" s="99"/>
      <c r="CU51" s="99"/>
      <c r="CV51" s="99"/>
      <c r="CW51" s="99"/>
      <c r="CX51" s="99"/>
    </row>
    <row r="52" spans="1:102" ht="7.5" customHeight="1" x14ac:dyDescent="0.15">
      <c r="A52" s="99"/>
      <c r="B52" s="1003"/>
      <c r="C52" s="100"/>
      <c r="D52" s="885"/>
      <c r="E52" s="886"/>
      <c r="F52" s="886"/>
      <c r="G52" s="886"/>
      <c r="H52" s="886"/>
      <c r="I52" s="886"/>
      <c r="J52" s="886"/>
      <c r="K52" s="886"/>
      <c r="L52" s="887"/>
      <c r="M52" s="857"/>
      <c r="N52" s="238"/>
      <c r="O52" s="962" t="str">
        <f>IF(OR(入力用①!N25=0,LEN(入力用①!N25)-7&lt;=0),"",LEFT(入力用①!N25,LEN(入力用①!N25)-7))</f>
        <v>1</v>
      </c>
      <c r="P52" s="313"/>
      <c r="Q52" s="853" t="str">
        <f>IF(OR(入力用①!N25=0,LEN(入力用①!N25)-6&lt;=0),"",MID(入力用①!N25,LEN(入力用①!N25)-6,1))</f>
        <v>1</v>
      </c>
      <c r="R52" s="314"/>
      <c r="S52" s="853" t="str">
        <f>IF(OR(入力用①!N25=0,LEN(入力用①!N25)-5&lt;=0),"",MID(入力用①!N25,LEN(入力用①!N25)-5,1))</f>
        <v>7</v>
      </c>
      <c r="T52" s="843"/>
      <c r="U52" s="853" t="str">
        <f>IF(OR(入力用①!N25=0,LEN(入力用①!N25)-4&lt;=0),"",MID(入力用①!N25,LEN(入力用①!N25)-4,1))</f>
        <v>9</v>
      </c>
      <c r="V52" s="313"/>
      <c r="W52" s="853" t="str">
        <f>IF(OR(入力用①!N25=0,LEN(入力用①!N25)-3&lt;=0),"",MID(入力用①!N25,LEN(入力用①!N25)-3,1))</f>
        <v>3</v>
      </c>
      <c r="X52" s="314"/>
      <c r="Y52" s="853" t="str">
        <f>IF(OR(入力用①!N25=0,LEN(入力用①!N25)-2&lt;=0),"",MID(入力用①!N25,LEN(入力用①!N25)-2,1))</f>
        <v>0</v>
      </c>
      <c r="Z52" s="843"/>
      <c r="AA52" s="853" t="str">
        <f>IF(OR(入力用①!N25=0,LEN(入力用①!N25)-1&lt;=0),"",MID(入力用①!N25,LEN(入力用①!N25)-1,1))</f>
        <v>0</v>
      </c>
      <c r="AB52" s="313"/>
      <c r="AC52" s="844" t="str">
        <f>IF(入力用①!N25&lt;&gt;0,RIGHT(入力用①!N25,1),"")</f>
        <v>0</v>
      </c>
      <c r="AD52" s="845"/>
      <c r="AE52" s="234"/>
      <c r="AF52" s="881"/>
      <c r="AG52" s="86"/>
      <c r="AH52" s="834"/>
      <c r="AI52" s="834"/>
      <c r="AJ52" s="834"/>
      <c r="AK52" s="834"/>
      <c r="AL52" s="834"/>
      <c r="AM52" s="834"/>
      <c r="AN52" s="86"/>
      <c r="AO52" s="857"/>
      <c r="AP52" s="114"/>
      <c r="AQ52" s="909"/>
      <c r="AR52" s="302"/>
      <c r="AS52" s="871"/>
      <c r="AT52" s="329"/>
      <c r="AU52" s="871"/>
      <c r="AV52" s="302"/>
      <c r="AW52" s="871"/>
      <c r="AX52" s="302"/>
      <c r="AY52" s="871"/>
      <c r="AZ52" s="329"/>
      <c r="BA52" s="871"/>
      <c r="BB52" s="328"/>
      <c r="BC52" s="871"/>
      <c r="BD52" s="328"/>
      <c r="BE52" s="848"/>
      <c r="BF52" s="849"/>
      <c r="BG52" s="182"/>
      <c r="BH52" s="875"/>
      <c r="BI52" s="876"/>
      <c r="BJ52" s="877"/>
      <c r="BK52" s="925"/>
      <c r="BL52" s="926"/>
      <c r="BM52" s="367"/>
      <c r="BN52" s="834"/>
      <c r="BO52" s="834"/>
      <c r="BP52" s="834"/>
      <c r="BQ52" s="834"/>
      <c r="BR52" s="834"/>
      <c r="BS52" s="834"/>
      <c r="BT52" s="834"/>
      <c r="BU52" s="834"/>
      <c r="BV52" s="367"/>
      <c r="BW52" s="1068"/>
      <c r="BX52" s="1069"/>
      <c r="BY52" s="114"/>
      <c r="BZ52" s="1010"/>
      <c r="CA52" s="1011"/>
      <c r="CB52" s="1011"/>
      <c r="CC52" s="1012"/>
      <c r="CD52" s="302"/>
      <c r="CE52" s="871"/>
      <c r="CF52" s="329"/>
      <c r="CG52" s="871"/>
      <c r="CH52" s="302"/>
      <c r="CI52" s="871"/>
      <c r="CJ52" s="302"/>
      <c r="CK52" s="871"/>
      <c r="CL52" s="329"/>
      <c r="CM52" s="871"/>
      <c r="CN52" s="328"/>
      <c r="CO52" s="871"/>
      <c r="CP52" s="328"/>
      <c r="CQ52" s="871"/>
      <c r="CR52" s="303"/>
      <c r="CS52" s="100"/>
      <c r="CT52" s="99"/>
      <c r="CU52" s="99"/>
      <c r="CV52" s="99"/>
      <c r="CW52" s="99"/>
      <c r="CX52" s="99"/>
    </row>
    <row r="53" spans="1:102" ht="3" customHeight="1" x14ac:dyDescent="0.15">
      <c r="A53" s="99"/>
      <c r="B53" s="1003"/>
      <c r="C53" s="100"/>
      <c r="D53" s="885"/>
      <c r="E53" s="886"/>
      <c r="F53" s="886"/>
      <c r="G53" s="886"/>
      <c r="H53" s="886"/>
      <c r="I53" s="886"/>
      <c r="J53" s="886"/>
      <c r="K53" s="886"/>
      <c r="L53" s="887"/>
      <c r="M53" s="857"/>
      <c r="N53" s="238"/>
      <c r="O53" s="963"/>
      <c r="P53" s="313"/>
      <c r="Q53" s="843"/>
      <c r="R53" s="314"/>
      <c r="S53" s="843"/>
      <c r="T53" s="843"/>
      <c r="U53" s="843"/>
      <c r="V53" s="313"/>
      <c r="W53" s="843"/>
      <c r="X53" s="314"/>
      <c r="Y53" s="843"/>
      <c r="Z53" s="843"/>
      <c r="AA53" s="843"/>
      <c r="AB53" s="313"/>
      <c r="AC53" s="846"/>
      <c r="AD53" s="847"/>
      <c r="AE53" s="234"/>
      <c r="AF53" s="881"/>
      <c r="AG53" s="86"/>
      <c r="AH53" s="835"/>
      <c r="AI53" s="835"/>
      <c r="AJ53" s="835"/>
      <c r="AK53" s="835"/>
      <c r="AL53" s="835"/>
      <c r="AM53" s="835"/>
      <c r="AN53" s="86"/>
      <c r="AO53" s="858"/>
      <c r="AP53" s="114"/>
      <c r="AQ53" s="302"/>
      <c r="AR53" s="302"/>
      <c r="AS53" s="302"/>
      <c r="AT53" s="302"/>
      <c r="AU53" s="302"/>
      <c r="AV53" s="302"/>
      <c r="AW53" s="302"/>
      <c r="AX53" s="302"/>
      <c r="AY53" s="302"/>
      <c r="AZ53" s="302"/>
      <c r="BA53" s="302"/>
      <c r="BB53" s="302"/>
      <c r="BC53" s="302"/>
      <c r="BD53" s="302"/>
      <c r="BE53" s="302"/>
      <c r="BF53" s="302"/>
      <c r="BG53" s="182"/>
      <c r="BH53" s="875"/>
      <c r="BI53" s="876"/>
      <c r="BJ53" s="877"/>
      <c r="BK53" s="925"/>
      <c r="BL53" s="926"/>
      <c r="BM53" s="367"/>
      <c r="BN53" s="834"/>
      <c r="BO53" s="834"/>
      <c r="BP53" s="834"/>
      <c r="BQ53" s="834"/>
      <c r="BR53" s="834"/>
      <c r="BS53" s="834"/>
      <c r="BT53" s="834"/>
      <c r="BU53" s="834"/>
      <c r="BV53" s="367"/>
      <c r="BW53" s="1068"/>
      <c r="BX53" s="1069"/>
      <c r="BY53" s="114"/>
      <c r="BZ53" s="302"/>
      <c r="CA53" s="302"/>
      <c r="CB53" s="302"/>
      <c r="CC53" s="302"/>
      <c r="CD53" s="302"/>
      <c r="CE53" s="302"/>
      <c r="CF53" s="302"/>
      <c r="CG53" s="302"/>
      <c r="CH53" s="302"/>
      <c r="CI53" s="302"/>
      <c r="CJ53" s="302"/>
      <c r="CK53" s="302"/>
      <c r="CL53" s="302"/>
      <c r="CM53" s="302"/>
      <c r="CN53" s="302"/>
      <c r="CO53" s="302"/>
      <c r="CP53" s="302"/>
      <c r="CQ53" s="302"/>
      <c r="CR53" s="303"/>
      <c r="CS53" s="100"/>
      <c r="CT53" s="99"/>
      <c r="CU53" s="99"/>
      <c r="CV53" s="99"/>
      <c r="CW53" s="99"/>
      <c r="CX53" s="99"/>
    </row>
    <row r="54" spans="1:102" ht="3" customHeight="1" x14ac:dyDescent="0.15">
      <c r="A54" s="99"/>
      <c r="B54" s="1003"/>
      <c r="C54" s="100"/>
      <c r="D54" s="885"/>
      <c r="E54" s="886"/>
      <c r="F54" s="886"/>
      <c r="G54" s="886"/>
      <c r="H54" s="886"/>
      <c r="I54" s="886"/>
      <c r="J54" s="886"/>
      <c r="K54" s="886"/>
      <c r="L54" s="887"/>
      <c r="M54" s="857"/>
      <c r="N54" s="238"/>
      <c r="O54" s="963"/>
      <c r="P54" s="313"/>
      <c r="Q54" s="843"/>
      <c r="R54" s="314"/>
      <c r="S54" s="843"/>
      <c r="T54" s="843"/>
      <c r="U54" s="843"/>
      <c r="V54" s="313"/>
      <c r="W54" s="843"/>
      <c r="X54" s="314"/>
      <c r="Y54" s="843"/>
      <c r="Z54" s="843"/>
      <c r="AA54" s="843"/>
      <c r="AB54" s="313"/>
      <c r="AC54" s="846"/>
      <c r="AD54" s="847"/>
      <c r="AE54" s="234"/>
      <c r="AF54" s="881"/>
      <c r="AG54" s="221"/>
      <c r="AH54" s="838">
        <f>入力用①!S26</f>
        <v>0</v>
      </c>
      <c r="AI54" s="838"/>
      <c r="AJ54" s="838"/>
      <c r="AK54" s="838"/>
      <c r="AL54" s="838"/>
      <c r="AM54" s="838"/>
      <c r="AN54" s="191"/>
      <c r="AO54" s="879" t="s">
        <v>376</v>
      </c>
      <c r="AP54" s="374"/>
      <c r="AQ54" s="323"/>
      <c r="AR54" s="323"/>
      <c r="AS54" s="323"/>
      <c r="AT54" s="323"/>
      <c r="AU54" s="323"/>
      <c r="AV54" s="323"/>
      <c r="AW54" s="323"/>
      <c r="AX54" s="323"/>
      <c r="AY54" s="323"/>
      <c r="AZ54" s="323"/>
      <c r="BA54" s="323"/>
      <c r="BB54" s="323"/>
      <c r="BC54" s="323"/>
      <c r="BD54" s="323"/>
      <c r="BE54" s="323"/>
      <c r="BF54" s="323"/>
      <c r="BG54" s="232"/>
      <c r="BH54" s="875"/>
      <c r="BI54" s="876"/>
      <c r="BJ54" s="877"/>
      <c r="BK54" s="925"/>
      <c r="BL54" s="926"/>
      <c r="BM54" s="371"/>
      <c r="BN54" s="836" t="s">
        <v>80</v>
      </c>
      <c r="BO54" s="836"/>
      <c r="BP54" s="836"/>
      <c r="BQ54" s="836"/>
      <c r="BR54" s="836"/>
      <c r="BS54" s="836"/>
      <c r="BT54" s="836"/>
      <c r="BU54" s="836"/>
      <c r="BV54" s="371"/>
      <c r="BW54" s="1068" t="s">
        <v>393</v>
      </c>
      <c r="BX54" s="1069"/>
      <c r="BY54" s="374"/>
      <c r="BZ54" s="323"/>
      <c r="CA54" s="323"/>
      <c r="CB54" s="323"/>
      <c r="CC54" s="323"/>
      <c r="CD54" s="323"/>
      <c r="CE54" s="323"/>
      <c r="CF54" s="323"/>
      <c r="CG54" s="323"/>
      <c r="CH54" s="323"/>
      <c r="CI54" s="323"/>
      <c r="CJ54" s="323"/>
      <c r="CK54" s="323"/>
      <c r="CL54" s="323"/>
      <c r="CM54" s="323"/>
      <c r="CN54" s="323"/>
      <c r="CO54" s="323"/>
      <c r="CP54" s="323"/>
      <c r="CQ54" s="323"/>
      <c r="CR54" s="308"/>
      <c r="CS54" s="100"/>
      <c r="CT54" s="99"/>
      <c r="CU54" s="99"/>
      <c r="CV54" s="99"/>
      <c r="CW54" s="99"/>
      <c r="CX54" s="99"/>
    </row>
    <row r="55" spans="1:102" ht="9.75" customHeight="1" x14ac:dyDescent="0.15">
      <c r="A55" s="99"/>
      <c r="B55" s="1003"/>
      <c r="C55" s="100"/>
      <c r="D55" s="885"/>
      <c r="E55" s="886"/>
      <c r="F55" s="886"/>
      <c r="G55" s="886"/>
      <c r="H55" s="886"/>
      <c r="I55" s="886"/>
      <c r="J55" s="886"/>
      <c r="K55" s="886"/>
      <c r="L55" s="887"/>
      <c r="M55" s="857"/>
      <c r="N55" s="238"/>
      <c r="O55" s="964"/>
      <c r="P55" s="313"/>
      <c r="Q55" s="854"/>
      <c r="R55" s="314"/>
      <c r="S55" s="854"/>
      <c r="T55" s="843"/>
      <c r="U55" s="854"/>
      <c r="V55" s="313"/>
      <c r="W55" s="854"/>
      <c r="X55" s="314"/>
      <c r="Y55" s="854"/>
      <c r="Z55" s="843"/>
      <c r="AA55" s="854"/>
      <c r="AB55" s="313"/>
      <c r="AC55" s="848"/>
      <c r="AD55" s="849"/>
      <c r="AE55" s="234"/>
      <c r="AF55" s="881"/>
      <c r="AG55" s="223"/>
      <c r="AH55" s="839"/>
      <c r="AI55" s="839"/>
      <c r="AJ55" s="839"/>
      <c r="AK55" s="839"/>
      <c r="AL55" s="839"/>
      <c r="AM55" s="839"/>
      <c r="AN55" s="86"/>
      <c r="AO55" s="857"/>
      <c r="AP55" s="112"/>
      <c r="AQ55" s="907" t="str">
        <f>IF(OR(入力用①!W26=0,LEN(入力用①!W26)-7&lt;=0),"",LEFT(入力用①!W26,LEN(入力用①!W26)-7))</f>
        <v/>
      </c>
      <c r="AR55" s="321"/>
      <c r="AS55" s="869" t="str">
        <f>IF(OR(入力用①!W26=0,LEN(入力用①!W26)-6&lt;=0),"",MID(入力用①!W26,LEN(入力用①!W26)-6,1))</f>
        <v/>
      </c>
      <c r="AT55" s="326"/>
      <c r="AU55" s="869" t="str">
        <f>IF(OR(入力用①!W26=0,LEN(入力用①!W26)-5&lt;=0),"",MID(入力用①!W26,LEN(入力用①!W26)-5,1))</f>
        <v/>
      </c>
      <c r="AV55" s="321"/>
      <c r="AW55" s="869" t="str">
        <f>IF(OR(入力用①!W26=0,LEN(入力用①!W26)-4&lt;=0),"",MID(入力用①!W26,LEN(入力用①!W26)-4,1))</f>
        <v/>
      </c>
      <c r="AX55" s="321"/>
      <c r="AY55" s="869" t="str">
        <f>IF(OR(入力用①!W26=0,LEN(入力用①!W26)-3&lt;=0),"",MID(入力用①!W26,LEN(入力用①!W26)-3,1))</f>
        <v/>
      </c>
      <c r="AZ55" s="326"/>
      <c r="BA55" s="869" t="str">
        <f>IF(OR(入力用①!W26=0,LEN(入力用①!W26)-2&lt;=0),"",MID(入力用①!W26,LEN(入力用①!W26)-2,1))</f>
        <v/>
      </c>
      <c r="BB55" s="328"/>
      <c r="BC55" s="869" t="str">
        <f>IF(OR(入力用①!W26=0,LEN(入力用①!W26)-1&lt;=0),"",MID(入力用①!W26,LEN(入力用①!W26)-1,1))</f>
        <v/>
      </c>
      <c r="BD55" s="328"/>
      <c r="BE55" s="844" t="str">
        <f>IF(入力用①!W26&lt;&gt;0,RIGHT(入力用①!W26,1),"")</f>
        <v/>
      </c>
      <c r="BF55" s="845"/>
      <c r="BG55" s="182"/>
      <c r="BH55" s="875"/>
      <c r="BI55" s="876"/>
      <c r="BJ55" s="877"/>
      <c r="BK55" s="925"/>
      <c r="BL55" s="926"/>
      <c r="BM55" s="367"/>
      <c r="BN55" s="837"/>
      <c r="BO55" s="837"/>
      <c r="BP55" s="837"/>
      <c r="BQ55" s="837"/>
      <c r="BR55" s="837"/>
      <c r="BS55" s="837"/>
      <c r="BT55" s="837"/>
      <c r="BU55" s="837"/>
      <c r="BV55" s="367"/>
      <c r="BW55" s="1068"/>
      <c r="BX55" s="1069"/>
      <c r="BY55" s="112"/>
      <c r="BZ55" s="1004" t="str">
        <f>IF(OR(入力用①!AP26=0,LEN(入力用①!AP26)-7&lt;=0),"",LEFT(入力用①!AP26,LEN(入力用①!AP26)-7))</f>
        <v/>
      </c>
      <c r="CA55" s="1005"/>
      <c r="CB55" s="1005"/>
      <c r="CC55" s="1006"/>
      <c r="CD55" s="321"/>
      <c r="CE55" s="869" t="str">
        <f>IF(OR(入力用①!AP26=0,LEN(入力用①!AP26)-6&lt;=0),"",MID(入力用①!AP26,LEN(入力用①!AP26)-6,1))</f>
        <v>1</v>
      </c>
      <c r="CF55" s="326"/>
      <c r="CG55" s="869" t="str">
        <f>IF(OR(入力用①!AP26=0,LEN(入力用①!AP26)-5&lt;=0),"",MID(入力用①!AP26,LEN(入力用①!AP26)-5,1))</f>
        <v>2</v>
      </c>
      <c r="CH55" s="321"/>
      <c r="CI55" s="869" t="str">
        <f>IF(OR(入力用①!AP26=0,LEN(入力用①!AP26)-4&lt;=0),"",MID(入力用①!AP26,LEN(入力用①!AP26)-4,1))</f>
        <v>7</v>
      </c>
      <c r="CJ55" s="321"/>
      <c r="CK55" s="869" t="str">
        <f>IF(OR(入力用①!AP26=0,LEN(入力用①!AP26)-3&lt;=0),"",MID(入力用①!AP26,LEN(入力用①!AP26)-3,1))</f>
        <v>4</v>
      </c>
      <c r="CL55" s="326"/>
      <c r="CM55" s="869" t="str">
        <f>IF(OR(入力用①!AP26=0,LEN(入力用①!AP26)-2&lt;=0),"",MID(入力用①!AP26,LEN(入力用①!AP26)-2,1))</f>
        <v>1</v>
      </c>
      <c r="CN55" s="328"/>
      <c r="CO55" s="869" t="str">
        <f>IF(OR(入力用①!AP26=0,LEN(入力用①!AP26)-1&lt;=0),"",MID(入力用①!AP26,LEN(入力用①!AP26)-1,1))</f>
        <v>4</v>
      </c>
      <c r="CP55" s="328"/>
      <c r="CQ55" s="869" t="str">
        <f>IF(入力用①!AP26&lt;&gt;0,RIGHT(入力用①!AP26,1),"")</f>
        <v>0</v>
      </c>
      <c r="CR55" s="303"/>
      <c r="CS55" s="100"/>
      <c r="CT55" s="99"/>
      <c r="CU55" s="99"/>
      <c r="CV55" s="99"/>
      <c r="CW55" s="99"/>
      <c r="CX55" s="99"/>
    </row>
    <row r="56" spans="1:102" ht="3" customHeight="1" x14ac:dyDescent="0.15">
      <c r="A56" s="99"/>
      <c r="B56" s="1003"/>
      <c r="C56" s="100"/>
      <c r="D56" s="885"/>
      <c r="E56" s="886"/>
      <c r="F56" s="886"/>
      <c r="G56" s="886"/>
      <c r="H56" s="886"/>
      <c r="I56" s="886"/>
      <c r="J56" s="886"/>
      <c r="K56" s="886"/>
      <c r="L56" s="887"/>
      <c r="M56" s="857"/>
      <c r="N56" s="239"/>
      <c r="O56" s="317"/>
      <c r="P56" s="317"/>
      <c r="Q56" s="317"/>
      <c r="R56" s="317"/>
      <c r="S56" s="317"/>
      <c r="T56" s="317"/>
      <c r="U56" s="317"/>
      <c r="V56" s="317"/>
      <c r="W56" s="317"/>
      <c r="X56" s="317"/>
      <c r="Y56" s="317"/>
      <c r="Z56" s="317"/>
      <c r="AA56" s="317"/>
      <c r="AB56" s="317"/>
      <c r="AC56" s="318"/>
      <c r="AD56" s="318"/>
      <c r="AE56" s="240"/>
      <c r="AF56" s="881"/>
      <c r="AG56" s="223"/>
      <c r="AH56" s="839"/>
      <c r="AI56" s="839"/>
      <c r="AJ56" s="839"/>
      <c r="AK56" s="839"/>
      <c r="AL56" s="839"/>
      <c r="AM56" s="839"/>
      <c r="AN56" s="86"/>
      <c r="AO56" s="857"/>
      <c r="AP56" s="114"/>
      <c r="AQ56" s="908"/>
      <c r="AR56" s="302"/>
      <c r="AS56" s="870"/>
      <c r="AT56" s="329"/>
      <c r="AU56" s="870"/>
      <c r="AV56" s="302"/>
      <c r="AW56" s="870"/>
      <c r="AX56" s="302"/>
      <c r="AY56" s="870"/>
      <c r="AZ56" s="329"/>
      <c r="BA56" s="870"/>
      <c r="BB56" s="328"/>
      <c r="BC56" s="870"/>
      <c r="BD56" s="328"/>
      <c r="BE56" s="846"/>
      <c r="BF56" s="847"/>
      <c r="BG56" s="182"/>
      <c r="BH56" s="875"/>
      <c r="BI56" s="876"/>
      <c r="BJ56" s="877"/>
      <c r="BK56" s="925"/>
      <c r="BL56" s="926"/>
      <c r="BM56" s="367"/>
      <c r="BN56" s="837"/>
      <c r="BO56" s="837"/>
      <c r="BP56" s="837"/>
      <c r="BQ56" s="837"/>
      <c r="BR56" s="837"/>
      <c r="BS56" s="837"/>
      <c r="BT56" s="837"/>
      <c r="BU56" s="837"/>
      <c r="BV56" s="367"/>
      <c r="BW56" s="1068"/>
      <c r="BX56" s="1069"/>
      <c r="BY56" s="114"/>
      <c r="BZ56" s="1007"/>
      <c r="CA56" s="1008"/>
      <c r="CB56" s="1008"/>
      <c r="CC56" s="1009"/>
      <c r="CD56" s="302"/>
      <c r="CE56" s="870"/>
      <c r="CF56" s="329"/>
      <c r="CG56" s="870"/>
      <c r="CH56" s="302"/>
      <c r="CI56" s="870"/>
      <c r="CJ56" s="302"/>
      <c r="CK56" s="870"/>
      <c r="CL56" s="329"/>
      <c r="CM56" s="870"/>
      <c r="CN56" s="328"/>
      <c r="CO56" s="870"/>
      <c r="CP56" s="328"/>
      <c r="CQ56" s="870"/>
      <c r="CR56" s="303"/>
      <c r="CS56" s="100"/>
      <c r="CT56" s="99"/>
      <c r="CU56" s="99"/>
      <c r="CV56" s="99"/>
      <c r="CW56" s="99"/>
      <c r="CX56" s="99"/>
    </row>
    <row r="57" spans="1:102" ht="9" customHeight="1" x14ac:dyDescent="0.15">
      <c r="A57" s="99"/>
      <c r="B57" s="1003"/>
      <c r="C57" s="100"/>
      <c r="D57" s="885"/>
      <c r="E57" s="886"/>
      <c r="F57" s="886"/>
      <c r="G57" s="886"/>
      <c r="H57" s="886"/>
      <c r="I57" s="886"/>
      <c r="J57" s="886"/>
      <c r="K57" s="886"/>
      <c r="L57" s="887"/>
      <c r="M57" s="857"/>
      <c r="N57" s="220"/>
      <c r="O57" s="319"/>
      <c r="P57" s="319"/>
      <c r="Q57" s="319"/>
      <c r="R57" s="319"/>
      <c r="S57" s="319"/>
      <c r="T57" s="319"/>
      <c r="U57" s="319"/>
      <c r="V57" s="319"/>
      <c r="W57" s="319"/>
      <c r="X57" s="319"/>
      <c r="Y57" s="319"/>
      <c r="Z57" s="319"/>
      <c r="AA57" s="319"/>
      <c r="AB57" s="319"/>
      <c r="AC57" s="319"/>
      <c r="AD57" s="319"/>
      <c r="AE57" s="235"/>
      <c r="AF57" s="881"/>
      <c r="AG57" s="223"/>
      <c r="AH57" s="839"/>
      <c r="AI57" s="839"/>
      <c r="AJ57" s="839"/>
      <c r="AK57" s="839"/>
      <c r="AL57" s="839"/>
      <c r="AM57" s="839"/>
      <c r="AN57" s="86"/>
      <c r="AO57" s="857"/>
      <c r="AP57" s="114"/>
      <c r="AQ57" s="909"/>
      <c r="AR57" s="302"/>
      <c r="AS57" s="871"/>
      <c r="AT57" s="329"/>
      <c r="AU57" s="871"/>
      <c r="AV57" s="302"/>
      <c r="AW57" s="871"/>
      <c r="AX57" s="302"/>
      <c r="AY57" s="871"/>
      <c r="AZ57" s="329"/>
      <c r="BA57" s="871"/>
      <c r="BB57" s="328"/>
      <c r="BC57" s="871"/>
      <c r="BD57" s="328"/>
      <c r="BE57" s="848"/>
      <c r="BF57" s="849"/>
      <c r="BG57" s="182"/>
      <c r="BH57" s="875"/>
      <c r="BI57" s="876"/>
      <c r="BJ57" s="877"/>
      <c r="BK57" s="925"/>
      <c r="BL57" s="926"/>
      <c r="BM57" s="367"/>
      <c r="BN57" s="837"/>
      <c r="BO57" s="837"/>
      <c r="BP57" s="837"/>
      <c r="BQ57" s="837"/>
      <c r="BR57" s="837"/>
      <c r="BS57" s="837"/>
      <c r="BT57" s="837"/>
      <c r="BU57" s="837"/>
      <c r="BV57" s="367"/>
      <c r="BW57" s="1068"/>
      <c r="BX57" s="1069"/>
      <c r="BY57" s="114"/>
      <c r="BZ57" s="1010"/>
      <c r="CA57" s="1011"/>
      <c r="CB57" s="1011"/>
      <c r="CC57" s="1012"/>
      <c r="CD57" s="302"/>
      <c r="CE57" s="871"/>
      <c r="CF57" s="329"/>
      <c r="CG57" s="871"/>
      <c r="CH57" s="302"/>
      <c r="CI57" s="871"/>
      <c r="CJ57" s="302"/>
      <c r="CK57" s="871"/>
      <c r="CL57" s="329"/>
      <c r="CM57" s="871"/>
      <c r="CN57" s="328"/>
      <c r="CO57" s="871"/>
      <c r="CP57" s="328"/>
      <c r="CQ57" s="871"/>
      <c r="CR57" s="303"/>
      <c r="CS57" s="100"/>
      <c r="CT57" s="99"/>
      <c r="CU57" s="99"/>
      <c r="CV57" s="99"/>
      <c r="CW57" s="99"/>
      <c r="CX57" s="99"/>
    </row>
    <row r="58" spans="1:102" ht="3" customHeight="1" thickBot="1" x14ac:dyDescent="0.2">
      <c r="A58" s="99"/>
      <c r="B58" s="100"/>
      <c r="C58" s="100"/>
      <c r="D58" s="888"/>
      <c r="E58" s="889"/>
      <c r="F58" s="889"/>
      <c r="G58" s="889"/>
      <c r="H58" s="889"/>
      <c r="I58" s="889"/>
      <c r="J58" s="889"/>
      <c r="K58" s="889"/>
      <c r="L58" s="890"/>
      <c r="M58" s="968"/>
      <c r="N58" s="295"/>
      <c r="O58" s="320"/>
      <c r="P58" s="320"/>
      <c r="Q58" s="320"/>
      <c r="R58" s="320"/>
      <c r="S58" s="320"/>
      <c r="T58" s="320"/>
      <c r="U58" s="320"/>
      <c r="V58" s="320"/>
      <c r="W58" s="320"/>
      <c r="X58" s="320"/>
      <c r="Y58" s="320"/>
      <c r="Z58" s="320"/>
      <c r="AA58" s="320"/>
      <c r="AB58" s="320"/>
      <c r="AC58" s="320"/>
      <c r="AD58" s="320"/>
      <c r="AE58" s="299"/>
      <c r="AF58" s="881"/>
      <c r="AG58" s="224"/>
      <c r="AH58" s="840"/>
      <c r="AI58" s="840"/>
      <c r="AJ58" s="840"/>
      <c r="AK58" s="840"/>
      <c r="AL58" s="840"/>
      <c r="AM58" s="840"/>
      <c r="AN58" s="192"/>
      <c r="AO58" s="880"/>
      <c r="AP58" s="225"/>
      <c r="AQ58" s="318"/>
      <c r="AR58" s="318"/>
      <c r="AS58" s="318"/>
      <c r="AT58" s="318"/>
      <c r="AU58" s="318"/>
      <c r="AV58" s="318"/>
      <c r="AW58" s="318"/>
      <c r="AX58" s="318"/>
      <c r="AY58" s="318"/>
      <c r="AZ58" s="318"/>
      <c r="BA58" s="318"/>
      <c r="BB58" s="318"/>
      <c r="BC58" s="318"/>
      <c r="BD58" s="318"/>
      <c r="BE58" s="318"/>
      <c r="BF58" s="318"/>
      <c r="BG58" s="233"/>
      <c r="BH58" s="875"/>
      <c r="BI58" s="876"/>
      <c r="BJ58" s="877"/>
      <c r="BK58" s="927"/>
      <c r="BL58" s="928"/>
      <c r="BM58" s="367"/>
      <c r="BN58" s="837"/>
      <c r="BO58" s="837"/>
      <c r="BP58" s="837"/>
      <c r="BQ58" s="837"/>
      <c r="BR58" s="837"/>
      <c r="BS58" s="837"/>
      <c r="BT58" s="837"/>
      <c r="BU58" s="837"/>
      <c r="BV58" s="367"/>
      <c r="BW58" s="1024"/>
      <c r="BX58" s="1025"/>
      <c r="BY58" s="114"/>
      <c r="BZ58" s="302"/>
      <c r="CA58" s="302"/>
      <c r="CB58" s="302"/>
      <c r="CC58" s="302"/>
      <c r="CD58" s="302"/>
      <c r="CE58" s="302"/>
      <c r="CF58" s="302"/>
      <c r="CG58" s="302"/>
      <c r="CH58" s="302"/>
      <c r="CI58" s="302"/>
      <c r="CJ58" s="302"/>
      <c r="CK58" s="302"/>
      <c r="CL58" s="302"/>
      <c r="CM58" s="302"/>
      <c r="CN58" s="302"/>
      <c r="CO58" s="302"/>
      <c r="CP58" s="302"/>
      <c r="CQ58" s="302"/>
      <c r="CR58" s="303"/>
      <c r="CS58" s="100"/>
      <c r="CT58" s="99"/>
      <c r="CU58" s="99"/>
      <c r="CV58" s="99"/>
      <c r="CW58" s="99"/>
      <c r="CX58" s="99"/>
    </row>
    <row r="59" spans="1:102" ht="3" customHeight="1" thickTop="1" x14ac:dyDescent="0.15">
      <c r="A59" s="99"/>
      <c r="B59" s="100"/>
      <c r="C59" s="100"/>
      <c r="D59" s="207"/>
      <c r="E59" s="895"/>
      <c r="F59" s="834" t="s">
        <v>82</v>
      </c>
      <c r="G59" s="834"/>
      <c r="H59" s="834"/>
      <c r="I59" s="834"/>
      <c r="J59" s="834"/>
      <c r="K59" s="834"/>
      <c r="L59" s="837"/>
      <c r="M59" s="856" t="s">
        <v>7</v>
      </c>
      <c r="N59" s="115"/>
      <c r="O59" s="313"/>
      <c r="P59" s="313"/>
      <c r="Q59" s="313"/>
      <c r="R59" s="313"/>
      <c r="S59" s="313"/>
      <c r="T59" s="313"/>
      <c r="U59" s="313"/>
      <c r="V59" s="313"/>
      <c r="W59" s="313"/>
      <c r="X59" s="313"/>
      <c r="Y59" s="313"/>
      <c r="Z59" s="313"/>
      <c r="AA59" s="313"/>
      <c r="AB59" s="313"/>
      <c r="AC59" s="321"/>
      <c r="AD59" s="321"/>
      <c r="AE59" s="842"/>
      <c r="AF59" s="881"/>
      <c r="AG59" s="863"/>
      <c r="AH59" s="833">
        <f>入力用①!S27</f>
        <v>0</v>
      </c>
      <c r="AI59" s="833"/>
      <c r="AJ59" s="833"/>
      <c r="AK59" s="833"/>
      <c r="AL59" s="833"/>
      <c r="AM59" s="833"/>
      <c r="AN59" s="863"/>
      <c r="AO59" s="856" t="s">
        <v>377</v>
      </c>
      <c r="AP59" s="112"/>
      <c r="AQ59" s="321"/>
      <c r="AR59" s="321"/>
      <c r="AS59" s="321"/>
      <c r="AT59" s="321"/>
      <c r="AU59" s="321"/>
      <c r="AV59" s="321"/>
      <c r="AW59" s="321"/>
      <c r="AX59" s="321"/>
      <c r="AY59" s="321"/>
      <c r="AZ59" s="321"/>
      <c r="BA59" s="321"/>
      <c r="BB59" s="321"/>
      <c r="BC59" s="321"/>
      <c r="BD59" s="321"/>
      <c r="BE59" s="321"/>
      <c r="BF59" s="321"/>
      <c r="BG59" s="183"/>
      <c r="BH59" s="929" t="s">
        <v>516</v>
      </c>
      <c r="BI59" s="930"/>
      <c r="BJ59" s="930"/>
      <c r="BK59" s="930"/>
      <c r="BL59" s="930"/>
      <c r="BM59" s="930"/>
      <c r="BN59" s="930"/>
      <c r="BO59" s="930"/>
      <c r="BP59" s="930"/>
      <c r="BQ59" s="930"/>
      <c r="BR59" s="930"/>
      <c r="BS59" s="930"/>
      <c r="BT59" s="930"/>
      <c r="BU59" s="930"/>
      <c r="BV59" s="931"/>
      <c r="BW59" s="1070" t="s">
        <v>394</v>
      </c>
      <c r="BX59" s="1071"/>
      <c r="BY59" s="342"/>
      <c r="BZ59" s="343"/>
      <c r="CA59" s="343"/>
      <c r="CB59" s="343"/>
      <c r="CC59" s="343"/>
      <c r="CD59" s="343"/>
      <c r="CE59" s="343"/>
      <c r="CF59" s="343"/>
      <c r="CG59" s="343"/>
      <c r="CH59" s="343"/>
      <c r="CI59" s="343"/>
      <c r="CJ59" s="343"/>
      <c r="CK59" s="343"/>
      <c r="CL59" s="343"/>
      <c r="CM59" s="343"/>
      <c r="CN59" s="343"/>
      <c r="CO59" s="343"/>
      <c r="CP59" s="343"/>
      <c r="CQ59" s="343"/>
      <c r="CR59" s="344"/>
      <c r="CS59" s="100"/>
      <c r="CT59" s="99"/>
      <c r="CU59" s="99"/>
      <c r="CV59" s="99"/>
      <c r="CW59" s="99"/>
      <c r="CX59" s="99"/>
    </row>
    <row r="60" spans="1:102" ht="23.25" customHeight="1" x14ac:dyDescent="0.15">
      <c r="A60" s="99"/>
      <c r="B60" s="100"/>
      <c r="C60" s="100"/>
      <c r="D60" s="204"/>
      <c r="E60" s="895"/>
      <c r="F60" s="834"/>
      <c r="G60" s="834"/>
      <c r="H60" s="834"/>
      <c r="I60" s="834"/>
      <c r="J60" s="834"/>
      <c r="K60" s="834"/>
      <c r="L60" s="837"/>
      <c r="M60" s="857"/>
      <c r="N60" s="115"/>
      <c r="O60" s="473" t="str">
        <f>IF(OR(入力用①!N27=0,LEN(入力用①!N27)-7&lt;=0),"",LEFT(入力用①!N27,LEN(入力用①!N27)-7))</f>
        <v/>
      </c>
      <c r="P60" s="313"/>
      <c r="Q60" s="322" t="str">
        <f>IF(OR(入力用①!N27=0,LEN(入力用①!N27)-6&lt;=0),"",MID(入力用①!N27,LEN(入力用①!N27)-6,1))</f>
        <v/>
      </c>
      <c r="R60" s="314"/>
      <c r="S60" s="322" t="str">
        <f>IF(OR(入力用①!N27=0,LEN(入力用①!N27)-5&lt;=0),"",MID(入力用①!N27,LEN(入力用①!N27)-5,1))</f>
        <v>3</v>
      </c>
      <c r="T60" s="313"/>
      <c r="U60" s="322" t="str">
        <f>IF(OR(入力用①!N27=0,LEN(入力用①!N27)-4&lt;=0),"",MID(入力用①!N27,LEN(入力用①!N27)-4,1))</f>
        <v>8</v>
      </c>
      <c r="V60" s="313"/>
      <c r="W60" s="322" t="str">
        <f>IF(OR(入力用①!N27=0,LEN(入力用①!N27)-3&lt;=0),"",MID(入力用①!N27,LEN(入力用①!N27)-3,1))</f>
        <v>5</v>
      </c>
      <c r="X60" s="314"/>
      <c r="Y60" s="322" t="str">
        <f>IF(OR(入力用①!N27=0,LEN(入力用①!N27)-2&lt;=0),"",MID(入力用①!N27,LEN(入力用①!N27)-2,1))</f>
        <v>0</v>
      </c>
      <c r="Z60" s="313"/>
      <c r="AA60" s="322" t="str">
        <f>IF(OR(入力用①!N27=0,LEN(入力用①!N27)-1&lt;=0),"",MID(入力用①!N27,LEN(入力用①!N27)-1,1))</f>
        <v>0</v>
      </c>
      <c r="AB60" s="313"/>
      <c r="AC60" s="859" t="str">
        <f>IF(入力用①!N27&lt;&gt;0,RIGHT(入力用①!N27,1),"")</f>
        <v>0</v>
      </c>
      <c r="AD60" s="860"/>
      <c r="AE60" s="842"/>
      <c r="AF60" s="881"/>
      <c r="AG60" s="863"/>
      <c r="AH60" s="834"/>
      <c r="AI60" s="834"/>
      <c r="AJ60" s="834"/>
      <c r="AK60" s="834"/>
      <c r="AL60" s="834"/>
      <c r="AM60" s="834"/>
      <c r="AN60" s="863"/>
      <c r="AO60" s="857"/>
      <c r="AP60" s="112"/>
      <c r="AQ60" s="472" t="str">
        <f>IF(OR(入力用①!W27=0,LEN(入力用①!W27)-7&lt;=0),"",LEFT(入力用①!W27,LEN(入力用①!W27)-7))</f>
        <v/>
      </c>
      <c r="AR60" s="321"/>
      <c r="AS60" s="330" t="str">
        <f>IF(OR(入力用①!W27=0,LEN(入力用①!W27)-6&lt;=0),"",MID(入力用①!W27,LEN(入力用①!W27)-6,1))</f>
        <v/>
      </c>
      <c r="AT60" s="326"/>
      <c r="AU60" s="330" t="str">
        <f>IF(OR(入力用①!W27=0,LEN(入力用①!W27)-5&lt;=0),"",MID(入力用①!W27,LEN(入力用①!W27)-5,1))</f>
        <v/>
      </c>
      <c r="AV60" s="321"/>
      <c r="AW60" s="330" t="str">
        <f>IF(OR(入力用①!W27=0,LEN(入力用①!W27)-4&lt;=0),"",MID(入力用①!W27,LEN(入力用①!W27)-4,1))</f>
        <v/>
      </c>
      <c r="AX60" s="321"/>
      <c r="AY60" s="330" t="str">
        <f>IF(OR(入力用①!W27=0,LEN(入力用①!W27)-3&lt;=0),"",MID(入力用①!W27,LEN(入力用①!W27)-3,1))</f>
        <v/>
      </c>
      <c r="AZ60" s="326"/>
      <c r="BA60" s="330" t="str">
        <f>IF(OR(入力用①!W27=0,LEN(入力用①!W27)-2&lt;=0),"",MID(入力用①!W27,LEN(入力用①!W27)-2,1))</f>
        <v/>
      </c>
      <c r="BB60" s="321"/>
      <c r="BC60" s="330" t="str">
        <f>IF(OR(入力用①!W27=0,LEN(入力用①!W27)-1&lt;=0),"",MID(入力用①!W27,LEN(入力用①!W27)-1,1))</f>
        <v/>
      </c>
      <c r="BD60" s="321"/>
      <c r="BE60" s="859" t="str">
        <f>IF(入力用①!W27&lt;&gt;0,RIGHT(入力用①!W27,1),"")</f>
        <v/>
      </c>
      <c r="BF60" s="860"/>
      <c r="BG60" s="183"/>
      <c r="BH60" s="932"/>
      <c r="BI60" s="933"/>
      <c r="BJ60" s="933"/>
      <c r="BK60" s="933"/>
      <c r="BL60" s="933"/>
      <c r="BM60" s="933"/>
      <c r="BN60" s="933"/>
      <c r="BO60" s="933"/>
      <c r="BP60" s="933"/>
      <c r="BQ60" s="933"/>
      <c r="BR60" s="933"/>
      <c r="BS60" s="933"/>
      <c r="BT60" s="933"/>
      <c r="BU60" s="933"/>
      <c r="BV60" s="934"/>
      <c r="BW60" s="1072"/>
      <c r="BX60" s="1069"/>
      <c r="BY60" s="112"/>
      <c r="BZ60" s="1015" t="str">
        <f>IF(OR(入力用①!AP27=0,LEN(入力用①!AP27)-7&lt;=0),"",LEFT(入力用①!AP27,LEN(入力用①!AP27)-7))</f>
        <v/>
      </c>
      <c r="CA60" s="1016"/>
      <c r="CB60" s="1016"/>
      <c r="CC60" s="1017"/>
      <c r="CD60" s="321"/>
      <c r="CE60" s="330" t="str">
        <f>IF(OR(入力用①!AP27=0,LEN(入力用①!AP27)-6&lt;=0),"",MID(入力用①!AP27,LEN(入力用①!AP27)-6,1))</f>
        <v>4</v>
      </c>
      <c r="CF60" s="326"/>
      <c r="CG60" s="330" t="str">
        <f>IF(OR(入力用①!AP27=0,LEN(入力用①!AP27)-5&lt;=0),"",MID(入力用①!AP27,LEN(入力用①!AP27)-5,1))</f>
        <v>1</v>
      </c>
      <c r="CH60" s="321"/>
      <c r="CI60" s="330" t="str">
        <f>IF(OR(入力用①!AP27=0,LEN(入力用①!AP27)-4&lt;=0),"",MID(入力用①!AP27,LEN(入力用①!AP27)-4,1))</f>
        <v>2</v>
      </c>
      <c r="CJ60" s="321"/>
      <c r="CK60" s="330" t="str">
        <f>IF(OR(入力用①!AP27=0,LEN(入力用①!AP27)-3&lt;=0),"",MID(入力用①!AP27,LEN(入力用①!AP27)-3,1))</f>
        <v>1</v>
      </c>
      <c r="CL60" s="326"/>
      <c r="CM60" s="330" t="str">
        <f>IF(OR(入力用①!AP27=0,LEN(入力用①!AP27)-2&lt;=0),"",MID(入力用①!AP27,LEN(入力用①!AP27)-2,1))</f>
        <v>7</v>
      </c>
      <c r="CN60" s="321"/>
      <c r="CO60" s="330" t="str">
        <f>IF(OR(入力用①!AP27=0,LEN(入力用①!AP27)-1&lt;=0),"",MID(入力用①!AP27,LEN(入力用①!AP27)-1,1))</f>
        <v>2</v>
      </c>
      <c r="CP60" s="321"/>
      <c r="CQ60" s="330" t="str">
        <f>IF(入力用①!AP27&lt;&gt;0,RIGHT(入力用①!AP27,1),"")</f>
        <v>0</v>
      </c>
      <c r="CR60" s="303"/>
      <c r="CS60" s="100"/>
      <c r="CT60" s="99"/>
      <c r="CU60" s="99"/>
      <c r="CV60" s="99"/>
      <c r="CW60" s="99"/>
      <c r="CX60" s="99"/>
    </row>
    <row r="61" spans="1:102" ht="3" customHeight="1" thickBot="1" x14ac:dyDescent="0.2">
      <c r="A61" s="99"/>
      <c r="B61" s="100"/>
      <c r="C61" s="100"/>
      <c r="D61" s="204"/>
      <c r="E61" s="369"/>
      <c r="F61" s="834"/>
      <c r="G61" s="834"/>
      <c r="H61" s="834"/>
      <c r="I61" s="834"/>
      <c r="J61" s="834"/>
      <c r="K61" s="834"/>
      <c r="L61" s="366"/>
      <c r="M61" s="858"/>
      <c r="N61" s="115"/>
      <c r="O61" s="313"/>
      <c r="P61" s="313"/>
      <c r="Q61" s="313"/>
      <c r="R61" s="313"/>
      <c r="S61" s="313"/>
      <c r="T61" s="313"/>
      <c r="U61" s="313"/>
      <c r="V61" s="313"/>
      <c r="W61" s="313"/>
      <c r="X61" s="313"/>
      <c r="Y61" s="313"/>
      <c r="Z61" s="313"/>
      <c r="AA61" s="313"/>
      <c r="AB61" s="313"/>
      <c r="AC61" s="302"/>
      <c r="AD61" s="302"/>
      <c r="AE61" s="115"/>
      <c r="AF61" s="881"/>
      <c r="AG61" s="113"/>
      <c r="AH61" s="835"/>
      <c r="AI61" s="835"/>
      <c r="AJ61" s="835"/>
      <c r="AK61" s="835"/>
      <c r="AL61" s="835"/>
      <c r="AM61" s="835"/>
      <c r="AN61" s="113"/>
      <c r="AO61" s="858"/>
      <c r="AP61" s="112"/>
      <c r="AQ61" s="321"/>
      <c r="AR61" s="321"/>
      <c r="AS61" s="321"/>
      <c r="AT61" s="321"/>
      <c r="AU61" s="321"/>
      <c r="AV61" s="321"/>
      <c r="AW61" s="321"/>
      <c r="AX61" s="321"/>
      <c r="AY61" s="321"/>
      <c r="AZ61" s="321"/>
      <c r="BA61" s="321"/>
      <c r="BB61" s="321"/>
      <c r="BC61" s="321"/>
      <c r="BD61" s="321"/>
      <c r="BE61" s="321"/>
      <c r="BF61" s="321"/>
      <c r="BG61" s="183"/>
      <c r="BH61" s="935"/>
      <c r="BI61" s="936"/>
      <c r="BJ61" s="936"/>
      <c r="BK61" s="936"/>
      <c r="BL61" s="936"/>
      <c r="BM61" s="936"/>
      <c r="BN61" s="936"/>
      <c r="BO61" s="936"/>
      <c r="BP61" s="936"/>
      <c r="BQ61" s="936"/>
      <c r="BR61" s="936"/>
      <c r="BS61" s="936"/>
      <c r="BT61" s="936"/>
      <c r="BU61" s="936"/>
      <c r="BV61" s="937"/>
      <c r="BW61" s="1073"/>
      <c r="BX61" s="1074"/>
      <c r="BY61" s="345"/>
      <c r="BZ61" s="346"/>
      <c r="CA61" s="346"/>
      <c r="CB61" s="346"/>
      <c r="CC61" s="346"/>
      <c r="CD61" s="346"/>
      <c r="CE61" s="346"/>
      <c r="CF61" s="346"/>
      <c r="CG61" s="346"/>
      <c r="CH61" s="346"/>
      <c r="CI61" s="346"/>
      <c r="CJ61" s="346"/>
      <c r="CK61" s="346"/>
      <c r="CL61" s="346"/>
      <c r="CM61" s="346"/>
      <c r="CN61" s="346"/>
      <c r="CO61" s="346"/>
      <c r="CP61" s="346"/>
      <c r="CQ61" s="346"/>
      <c r="CR61" s="347"/>
      <c r="CS61" s="100"/>
      <c r="CT61" s="99"/>
      <c r="CU61" s="99"/>
      <c r="CV61" s="99"/>
      <c r="CW61" s="99"/>
      <c r="CX61" s="99"/>
    </row>
    <row r="62" spans="1:102" ht="3" customHeight="1" thickTop="1" x14ac:dyDescent="0.15">
      <c r="A62" s="99"/>
      <c r="B62" s="100"/>
      <c r="C62" s="100"/>
      <c r="D62" s="204"/>
      <c r="E62" s="368"/>
      <c r="F62" s="833" t="s">
        <v>84</v>
      </c>
      <c r="G62" s="833"/>
      <c r="H62" s="833"/>
      <c r="I62" s="833"/>
      <c r="J62" s="833"/>
      <c r="K62" s="833"/>
      <c r="L62" s="365"/>
      <c r="M62" s="879" t="s">
        <v>85</v>
      </c>
      <c r="N62" s="370"/>
      <c r="O62" s="323"/>
      <c r="P62" s="323"/>
      <c r="Q62" s="323"/>
      <c r="R62" s="323"/>
      <c r="S62" s="323"/>
      <c r="T62" s="323"/>
      <c r="U62" s="323"/>
      <c r="V62" s="323"/>
      <c r="W62" s="323"/>
      <c r="X62" s="323"/>
      <c r="Y62" s="323"/>
      <c r="Z62" s="323"/>
      <c r="AA62" s="323"/>
      <c r="AB62" s="323"/>
      <c r="AC62" s="324"/>
      <c r="AD62" s="324"/>
      <c r="AE62" s="841"/>
      <c r="AF62" s="881"/>
      <c r="AG62" s="373"/>
      <c r="AH62" s="833">
        <f>入力用①!S29</f>
        <v>0</v>
      </c>
      <c r="AI62" s="833"/>
      <c r="AJ62" s="833"/>
      <c r="AK62" s="833"/>
      <c r="AL62" s="833"/>
      <c r="AM62" s="833"/>
      <c r="AN62" s="374"/>
      <c r="AO62" s="879" t="s">
        <v>378</v>
      </c>
      <c r="AP62" s="227"/>
      <c r="AQ62" s="324"/>
      <c r="AR62" s="324"/>
      <c r="AS62" s="324"/>
      <c r="AT62" s="324"/>
      <c r="AU62" s="324"/>
      <c r="AV62" s="324"/>
      <c r="AW62" s="324"/>
      <c r="AX62" s="324"/>
      <c r="AY62" s="324"/>
      <c r="AZ62" s="324"/>
      <c r="BA62" s="324"/>
      <c r="BB62" s="324"/>
      <c r="BC62" s="324"/>
      <c r="BD62" s="324"/>
      <c r="BE62" s="324"/>
      <c r="BF62" s="324"/>
      <c r="BG62" s="228"/>
      <c r="BH62" s="508"/>
      <c r="BI62" s="509"/>
      <c r="BJ62" s="509"/>
      <c r="BK62" s="366"/>
      <c r="BL62" s="366"/>
      <c r="BM62" s="366"/>
      <c r="BN62" s="366"/>
      <c r="BO62" s="366"/>
      <c r="BP62" s="366"/>
      <c r="BQ62" s="366"/>
      <c r="BR62" s="366"/>
      <c r="BS62" s="366"/>
      <c r="BT62" s="366"/>
      <c r="BU62" s="366"/>
      <c r="BV62" s="366"/>
      <c r="BW62" s="1027" t="s">
        <v>395</v>
      </c>
      <c r="BX62" s="1028"/>
      <c r="BY62" s="112"/>
      <c r="BZ62" s="321"/>
      <c r="CA62" s="321"/>
      <c r="CB62" s="321"/>
      <c r="CC62" s="321"/>
      <c r="CD62" s="321"/>
      <c r="CE62" s="321"/>
      <c r="CF62" s="321"/>
      <c r="CG62" s="321"/>
      <c r="CH62" s="321"/>
      <c r="CI62" s="321"/>
      <c r="CJ62" s="321"/>
      <c r="CK62" s="321"/>
      <c r="CL62" s="321"/>
      <c r="CM62" s="321"/>
      <c r="CN62" s="321"/>
      <c r="CO62" s="321"/>
      <c r="CP62" s="321"/>
      <c r="CQ62" s="321"/>
      <c r="CR62" s="303"/>
      <c r="CS62" s="100"/>
      <c r="CT62" s="99"/>
      <c r="CU62" s="99"/>
      <c r="CV62" s="99"/>
      <c r="CW62" s="99"/>
      <c r="CX62" s="99"/>
    </row>
    <row r="63" spans="1:102" ht="23.25" customHeight="1" x14ac:dyDescent="0.15">
      <c r="A63" s="99"/>
      <c r="B63" s="100"/>
      <c r="C63" s="100"/>
      <c r="D63" s="204"/>
      <c r="E63" s="203"/>
      <c r="F63" s="834"/>
      <c r="G63" s="834"/>
      <c r="H63" s="834"/>
      <c r="I63" s="834"/>
      <c r="J63" s="834"/>
      <c r="K63" s="834"/>
      <c r="L63" s="367"/>
      <c r="M63" s="857"/>
      <c r="N63" s="115"/>
      <c r="O63" s="473" t="str">
        <f>IF(OR(入力用①!N29=0,LEN(入力用①!N29)-7&lt;=0),"",LEFT(入力用①!N29,LEN(入力用①!N29)-7))</f>
        <v/>
      </c>
      <c r="P63" s="313"/>
      <c r="Q63" s="322" t="str">
        <f>IF(OR(入力用①!N29=0,LEN(入力用①!N29)-6&lt;=0),"",MID(入力用①!N29,LEN(入力用①!N29)-6,1))</f>
        <v/>
      </c>
      <c r="R63" s="314"/>
      <c r="S63" s="322" t="str">
        <f>IF(OR(入力用①!N29=0,LEN(入力用①!N29)-5&lt;=0),"",MID(入力用①!N29,LEN(入力用①!N29)-5,1))</f>
        <v/>
      </c>
      <c r="T63" s="313"/>
      <c r="U63" s="322" t="str">
        <f>IF(OR(入力用①!N29=0,LEN(入力用①!N29)-4&lt;=0),"",MID(入力用①!N29,LEN(入力用①!N29)-4,1))</f>
        <v/>
      </c>
      <c r="V63" s="313"/>
      <c r="W63" s="322" t="str">
        <f>IF(OR(入力用①!N29=0,LEN(入力用①!N29)-3&lt;=0),"",MID(入力用①!N29,LEN(入力用①!N29)-3,1))</f>
        <v/>
      </c>
      <c r="X63" s="314"/>
      <c r="Y63" s="322" t="str">
        <f>IF(OR(入力用①!N29=0,LEN(入力用①!N29)-2&lt;=0),"",MID(入力用①!N29,LEN(入力用①!N29)-2,1))</f>
        <v/>
      </c>
      <c r="Z63" s="313"/>
      <c r="AA63" s="322" t="str">
        <f>IF(OR(入力用①!N29=0,LEN(入力用①!N29)-1&lt;=0),"",MID(入力用①!N29,LEN(入力用①!N29)-1,1))</f>
        <v/>
      </c>
      <c r="AB63" s="313"/>
      <c r="AC63" s="859" t="str">
        <f>IF(入力用①!N29&lt;&gt;0,RIGHT(入力用①!N29,1),"")</f>
        <v/>
      </c>
      <c r="AD63" s="860"/>
      <c r="AE63" s="842"/>
      <c r="AF63" s="881"/>
      <c r="AG63" s="223"/>
      <c r="AH63" s="834"/>
      <c r="AI63" s="834"/>
      <c r="AJ63" s="834"/>
      <c r="AK63" s="834"/>
      <c r="AL63" s="834"/>
      <c r="AM63" s="834"/>
      <c r="AN63" s="86"/>
      <c r="AO63" s="857"/>
      <c r="AP63" s="112"/>
      <c r="AQ63" s="472" t="str">
        <f>IF(OR(入力用①!W29=0,LEN(入力用①!W29)-7&lt;=0),"",LEFT(入力用①!W29,LEN(入力用①!W29)-7))</f>
        <v/>
      </c>
      <c r="AR63" s="321"/>
      <c r="AS63" s="330" t="str">
        <f>IF(OR(入力用①!W29=0,LEN(入力用①!W29)-6&lt;=0),"",MID(入力用①!W29,LEN(入力用①!W29)-6,1))</f>
        <v/>
      </c>
      <c r="AT63" s="326"/>
      <c r="AU63" s="330" t="str">
        <f>IF(OR(入力用①!W29=0,LEN(入力用①!W29)-5&lt;=0),"",MID(入力用①!W29,LEN(入力用①!W29)-5,1))</f>
        <v/>
      </c>
      <c r="AV63" s="321"/>
      <c r="AW63" s="330" t="str">
        <f>IF(OR(入力用①!W29=0,LEN(入力用①!W29)-4&lt;=0),"",MID(入力用①!W29,LEN(入力用①!W29)-4,1))</f>
        <v/>
      </c>
      <c r="AX63" s="321"/>
      <c r="AY63" s="330" t="str">
        <f>IF(OR(入力用①!W29=0,LEN(入力用①!W29)-3&lt;=0),"",MID(入力用①!W29,LEN(入力用①!W29)-3,1))</f>
        <v/>
      </c>
      <c r="AZ63" s="326"/>
      <c r="BA63" s="330" t="str">
        <f>IF(OR(入力用①!W29=0,LEN(入力用①!W29)-2&lt;=0),"",MID(入力用①!W29,LEN(入力用①!W29)-2,1))</f>
        <v/>
      </c>
      <c r="BB63" s="321"/>
      <c r="BC63" s="330" t="str">
        <f>IF(OR(入力用①!W29=0,LEN(入力用①!W29)-1&lt;=0),"",MID(入力用①!W29,LEN(入力用①!W29)-1,1))</f>
        <v/>
      </c>
      <c r="BD63" s="321"/>
      <c r="BE63" s="859" t="str">
        <f>IF(入力用①!W29&lt;&gt;0,RIGHT(入力用①!W29,1),"")</f>
        <v/>
      </c>
      <c r="BF63" s="860"/>
      <c r="BG63" s="183"/>
      <c r="BH63" s="255"/>
      <c r="BI63" s="834" t="s">
        <v>287</v>
      </c>
      <c r="BJ63" s="834"/>
      <c r="BK63" s="834"/>
      <c r="BL63" s="834"/>
      <c r="BM63" s="834"/>
      <c r="BN63" s="834"/>
      <c r="BO63" s="834"/>
      <c r="BP63" s="834"/>
      <c r="BQ63" s="834"/>
      <c r="BR63" s="834"/>
      <c r="BS63" s="834"/>
      <c r="BT63" s="834"/>
      <c r="BU63" s="834"/>
      <c r="BV63" s="210"/>
      <c r="BW63" s="1068"/>
      <c r="BX63" s="1069"/>
      <c r="BY63" s="112"/>
      <c r="BZ63" s="1015" t="str">
        <f>IF(OR(入力用①!AP29=0,LEN(入力用①!AP29)-7&lt;=0),"",LEFT(入力用①!AP29,LEN(入力用①!AP29)-7))</f>
        <v/>
      </c>
      <c r="CA63" s="1016"/>
      <c r="CB63" s="1016"/>
      <c r="CC63" s="1017"/>
      <c r="CD63" s="321"/>
      <c r="CE63" s="330" t="str">
        <f>IF(OR(入力用①!AP29=0,LEN(入力用①!AP29)-6&lt;=0),"",MID(入力用①!AP29,LEN(入力用①!AP29)-6,1))</f>
        <v/>
      </c>
      <c r="CF63" s="326"/>
      <c r="CG63" s="330" t="str">
        <f>IF(OR(入力用①!AP29=0,LEN(入力用①!AP29)-5&lt;=0),"",MID(入力用①!AP29,LEN(入力用①!AP29)-5,1))</f>
        <v>5</v>
      </c>
      <c r="CH63" s="321"/>
      <c r="CI63" s="330" t="str">
        <f>IF(OR(入力用①!AP29=0,LEN(入力用①!AP29)-4&lt;=0),"",MID(入力用①!AP29,LEN(入力用①!AP29)-4,1))</f>
        <v>5</v>
      </c>
      <c r="CJ63" s="321"/>
      <c r="CK63" s="330" t="str">
        <f>IF(OR(入力用①!AP29=0,LEN(入力用①!AP29)-3&lt;=0),"",MID(入力用①!AP29,LEN(入力用①!AP29)-3,1))</f>
        <v>0</v>
      </c>
      <c r="CL63" s="326"/>
      <c r="CM63" s="330" t="str">
        <f>IF(OR(入力用①!AP29=0,LEN(入力用①!AP29)-2&lt;=0),"",MID(入力用①!AP29,LEN(入力用①!AP29)-2,1))</f>
        <v>0</v>
      </c>
      <c r="CN63" s="321"/>
      <c r="CO63" s="330" t="str">
        <f>IF(OR(入力用①!AP29=0,LEN(入力用①!AP29)-1&lt;=0),"",MID(入力用①!AP29,LEN(入力用①!AP29)-1,1))</f>
        <v>0</v>
      </c>
      <c r="CP63" s="321"/>
      <c r="CQ63" s="330" t="str">
        <f>IF(入力用①!AP29&lt;&gt;0,RIGHT(入力用①!AP29,1),"")</f>
        <v>0</v>
      </c>
      <c r="CR63" s="303"/>
      <c r="CS63" s="100"/>
      <c r="CT63" s="99"/>
      <c r="CU63" s="99"/>
      <c r="CV63" s="99"/>
      <c r="CW63" s="99"/>
      <c r="CX63" s="99"/>
    </row>
    <row r="64" spans="1:102" ht="3" customHeight="1" thickBot="1" x14ac:dyDescent="0.2">
      <c r="A64" s="99"/>
      <c r="B64" s="100"/>
      <c r="C64" s="100"/>
      <c r="D64" s="204"/>
      <c r="E64" s="205"/>
      <c r="F64" s="835"/>
      <c r="G64" s="835"/>
      <c r="H64" s="835"/>
      <c r="I64" s="835"/>
      <c r="J64" s="835"/>
      <c r="K64" s="835"/>
      <c r="L64" s="372"/>
      <c r="M64" s="880"/>
      <c r="N64" s="194"/>
      <c r="O64" s="317"/>
      <c r="P64" s="317"/>
      <c r="Q64" s="317"/>
      <c r="R64" s="317"/>
      <c r="S64" s="317"/>
      <c r="T64" s="317"/>
      <c r="U64" s="317"/>
      <c r="V64" s="317"/>
      <c r="W64" s="317"/>
      <c r="X64" s="317"/>
      <c r="Y64" s="317"/>
      <c r="Z64" s="317"/>
      <c r="AA64" s="317"/>
      <c r="AB64" s="317"/>
      <c r="AC64" s="318"/>
      <c r="AD64" s="318"/>
      <c r="AE64" s="194"/>
      <c r="AF64" s="881"/>
      <c r="AG64" s="224"/>
      <c r="AH64" s="835"/>
      <c r="AI64" s="835"/>
      <c r="AJ64" s="835"/>
      <c r="AK64" s="835"/>
      <c r="AL64" s="835"/>
      <c r="AM64" s="835"/>
      <c r="AN64" s="192"/>
      <c r="AO64" s="880"/>
      <c r="AP64" s="230"/>
      <c r="AQ64" s="327"/>
      <c r="AR64" s="327"/>
      <c r="AS64" s="327"/>
      <c r="AT64" s="327"/>
      <c r="AU64" s="327"/>
      <c r="AV64" s="327"/>
      <c r="AW64" s="327"/>
      <c r="AX64" s="327"/>
      <c r="AY64" s="327"/>
      <c r="AZ64" s="327"/>
      <c r="BA64" s="327"/>
      <c r="BB64" s="327"/>
      <c r="BC64" s="327"/>
      <c r="BD64" s="327"/>
      <c r="BE64" s="327"/>
      <c r="BF64" s="327"/>
      <c r="BG64" s="231"/>
      <c r="BH64" s="198"/>
      <c r="BI64" s="367"/>
      <c r="BJ64" s="367"/>
      <c r="BK64" s="367"/>
      <c r="BL64" s="367"/>
      <c r="BM64" s="367"/>
      <c r="BN64" s="367"/>
      <c r="BO64" s="367"/>
      <c r="BP64" s="367"/>
      <c r="BQ64" s="367"/>
      <c r="BR64" s="367"/>
      <c r="BS64" s="367"/>
      <c r="BT64" s="367"/>
      <c r="BU64" s="367"/>
      <c r="BV64" s="366"/>
      <c r="BW64" s="1024"/>
      <c r="BX64" s="1025"/>
      <c r="BY64" s="112"/>
      <c r="BZ64" s="321"/>
      <c r="CA64" s="321"/>
      <c r="CB64" s="321"/>
      <c r="CC64" s="321"/>
      <c r="CD64" s="321"/>
      <c r="CE64" s="321"/>
      <c r="CF64" s="321"/>
      <c r="CG64" s="321"/>
      <c r="CH64" s="321"/>
      <c r="CI64" s="321"/>
      <c r="CJ64" s="321"/>
      <c r="CK64" s="321"/>
      <c r="CL64" s="321"/>
      <c r="CM64" s="321"/>
      <c r="CN64" s="321"/>
      <c r="CO64" s="321"/>
      <c r="CP64" s="321"/>
      <c r="CQ64" s="321"/>
      <c r="CR64" s="303"/>
      <c r="CS64" s="100"/>
      <c r="CT64" s="99"/>
      <c r="CU64" s="99"/>
      <c r="CV64" s="99"/>
      <c r="CW64" s="99"/>
      <c r="CX64" s="99"/>
    </row>
    <row r="65" spans="1:102" ht="3" customHeight="1" thickTop="1" x14ac:dyDescent="0.15">
      <c r="A65" s="99"/>
      <c r="B65" s="100"/>
      <c r="C65" s="100"/>
      <c r="D65" s="204"/>
      <c r="E65" s="203"/>
      <c r="F65" s="834" t="s">
        <v>87</v>
      </c>
      <c r="G65" s="834"/>
      <c r="H65" s="834"/>
      <c r="I65" s="834"/>
      <c r="J65" s="834"/>
      <c r="K65" s="834"/>
      <c r="L65" s="367"/>
      <c r="M65" s="856" t="s">
        <v>88</v>
      </c>
      <c r="N65" s="115"/>
      <c r="O65" s="313"/>
      <c r="P65" s="313"/>
      <c r="Q65" s="313"/>
      <c r="R65" s="313"/>
      <c r="S65" s="313"/>
      <c r="T65" s="313"/>
      <c r="U65" s="313"/>
      <c r="V65" s="313"/>
      <c r="W65" s="313"/>
      <c r="X65" s="313"/>
      <c r="Y65" s="313"/>
      <c r="Z65" s="313"/>
      <c r="AA65" s="313"/>
      <c r="AB65" s="313"/>
      <c r="AC65" s="321"/>
      <c r="AD65" s="321"/>
      <c r="AE65" s="842"/>
      <c r="AF65" s="881"/>
      <c r="AG65" s="86"/>
      <c r="AH65" s="833">
        <f>入力用①!S30</f>
        <v>0</v>
      </c>
      <c r="AI65" s="833"/>
      <c r="AJ65" s="833"/>
      <c r="AK65" s="833"/>
      <c r="AL65" s="833"/>
      <c r="AM65" s="833"/>
      <c r="AN65" s="86"/>
      <c r="AO65" s="856" t="s">
        <v>379</v>
      </c>
      <c r="AP65" s="112"/>
      <c r="AQ65" s="321"/>
      <c r="AR65" s="321"/>
      <c r="AS65" s="321"/>
      <c r="AT65" s="321"/>
      <c r="AU65" s="321"/>
      <c r="AV65" s="321"/>
      <c r="AW65" s="321"/>
      <c r="AX65" s="321"/>
      <c r="AY65" s="321"/>
      <c r="AZ65" s="321"/>
      <c r="BA65" s="321"/>
      <c r="BB65" s="321"/>
      <c r="BC65" s="321"/>
      <c r="BD65" s="321"/>
      <c r="BE65" s="321"/>
      <c r="BF65" s="321"/>
      <c r="BG65" s="183"/>
      <c r="BH65" s="510"/>
      <c r="BI65" s="511"/>
      <c r="BJ65" s="511"/>
      <c r="BK65" s="511"/>
      <c r="BL65" s="511"/>
      <c r="BM65" s="511"/>
      <c r="BN65" s="511"/>
      <c r="BO65" s="511"/>
      <c r="BP65" s="511"/>
      <c r="BQ65" s="511"/>
      <c r="BR65" s="511"/>
      <c r="BS65" s="511"/>
      <c r="BT65" s="511"/>
      <c r="BU65" s="511"/>
      <c r="BV65" s="512"/>
      <c r="BW65" s="995" t="s">
        <v>396</v>
      </c>
      <c r="BX65" s="996"/>
      <c r="BY65" s="300"/>
      <c r="BZ65" s="309"/>
      <c r="CA65" s="309"/>
      <c r="CB65" s="309"/>
      <c r="CC65" s="309"/>
      <c r="CD65" s="309"/>
      <c r="CE65" s="309"/>
      <c r="CF65" s="309"/>
      <c r="CG65" s="309"/>
      <c r="CH65" s="309"/>
      <c r="CI65" s="309"/>
      <c r="CJ65" s="309"/>
      <c r="CK65" s="309"/>
      <c r="CL65" s="309"/>
      <c r="CM65" s="309"/>
      <c r="CN65" s="309"/>
      <c r="CO65" s="309"/>
      <c r="CP65" s="309"/>
      <c r="CQ65" s="309"/>
      <c r="CR65" s="310"/>
      <c r="CS65" s="100"/>
      <c r="CT65" s="99"/>
      <c r="CU65" s="99"/>
      <c r="CV65" s="99"/>
      <c r="CW65" s="99"/>
      <c r="CX65" s="99"/>
    </row>
    <row r="66" spans="1:102" ht="9" customHeight="1" x14ac:dyDescent="0.15">
      <c r="A66" s="99"/>
      <c r="B66" s="100"/>
      <c r="C66" s="100"/>
      <c r="D66" s="892" t="s">
        <v>282</v>
      </c>
      <c r="E66" s="203"/>
      <c r="F66" s="834"/>
      <c r="G66" s="834"/>
      <c r="H66" s="834"/>
      <c r="I66" s="834"/>
      <c r="J66" s="834"/>
      <c r="K66" s="834"/>
      <c r="L66" s="367"/>
      <c r="M66" s="857"/>
      <c r="N66" s="115"/>
      <c r="O66" s="962" t="str">
        <f>IF(OR(入力用①!N30=0,LEN(入力用①!N30)-7&lt;=0),"",LEFT(入力用①!N30,LEN(入力用①!N30)-7))</f>
        <v/>
      </c>
      <c r="P66" s="313"/>
      <c r="Q66" s="853" t="str">
        <f>IF(OR(入力用①!N30=0,LEN(入力用①!N30)-6&lt;=0),"",MID(入力用①!N30,LEN(入力用①!N30)-6,1))</f>
        <v/>
      </c>
      <c r="R66" s="314"/>
      <c r="S66" s="853" t="str">
        <f>IF(OR(入力用①!N30=0,LEN(入力用①!N30)-5&lt;=0),"",MID(入力用①!N30,LEN(入力用①!N30)-5,1))</f>
        <v>2</v>
      </c>
      <c r="T66" s="843"/>
      <c r="U66" s="853" t="str">
        <f>IF(OR(入力用①!N30=0,LEN(入力用①!N30)-4&lt;=0),"",MID(入力用①!N30,LEN(入力用①!N30)-4,1))</f>
        <v>2</v>
      </c>
      <c r="V66" s="313"/>
      <c r="W66" s="853" t="str">
        <f>IF(OR(入力用①!N30=0,LEN(入力用①!N30)-3&lt;=0),"",MID(入力用①!N30,LEN(入力用①!N30)-3,1))</f>
        <v>4</v>
      </c>
      <c r="X66" s="314"/>
      <c r="Y66" s="853" t="str">
        <f>IF(OR(入力用①!N30=0,LEN(入力用①!N30)-2&lt;=0),"",MID(入力用①!N30,LEN(入力用①!N30)-2,1))</f>
        <v>0</v>
      </c>
      <c r="Z66" s="843"/>
      <c r="AA66" s="853" t="str">
        <f>IF(OR(入力用①!N30=0,LEN(入力用①!N30)-1&lt;=0),"",MID(入力用①!N30,LEN(入力用①!N30)-1,1))</f>
        <v>0</v>
      </c>
      <c r="AB66" s="313"/>
      <c r="AC66" s="844" t="str">
        <f>IF(入力用①!N30&lt;&gt;0,RIGHT(入力用①!N30,1),"")</f>
        <v>0</v>
      </c>
      <c r="AD66" s="845"/>
      <c r="AE66" s="842"/>
      <c r="AF66" s="881"/>
      <c r="AG66" s="86"/>
      <c r="AH66" s="834"/>
      <c r="AI66" s="834"/>
      <c r="AJ66" s="834"/>
      <c r="AK66" s="834"/>
      <c r="AL66" s="834"/>
      <c r="AM66" s="834"/>
      <c r="AN66" s="86"/>
      <c r="AO66" s="857"/>
      <c r="AP66" s="112"/>
      <c r="AQ66" s="907" t="str">
        <f>IF(OR(入力用①!W30=0,LEN(入力用①!W30)-7&lt;=0),"",LEFT(入力用①!W30,LEN(入力用①!W30)-7))</f>
        <v/>
      </c>
      <c r="AR66" s="321"/>
      <c r="AS66" s="869" t="str">
        <f>IF(OR(入力用①!W30=0,LEN(入力用①!W30)-6&lt;=0),"",MID(入力用①!W30,LEN(入力用①!W30)-6,1))</f>
        <v/>
      </c>
      <c r="AT66" s="326"/>
      <c r="AU66" s="869" t="str">
        <f>IF(OR(入力用①!W30=0,LEN(入力用①!W30)-5&lt;=0),"",MID(入力用①!W30,LEN(入力用①!W30)-5,1))</f>
        <v/>
      </c>
      <c r="AV66" s="321"/>
      <c r="AW66" s="869" t="str">
        <f>IF(OR(入力用①!W30=0,LEN(入力用①!W30)-4&lt;=0),"",MID(入力用①!W30,LEN(入力用①!W30)-4,1))</f>
        <v/>
      </c>
      <c r="AX66" s="321"/>
      <c r="AY66" s="869" t="str">
        <f>IF(OR(入力用①!W30=0,LEN(入力用①!W30)-3&lt;=0),"",MID(入力用①!W30,LEN(入力用①!W30)-3,1))</f>
        <v/>
      </c>
      <c r="AZ66" s="326"/>
      <c r="BA66" s="869" t="str">
        <f>IF(OR(入力用①!W30=0,LEN(入力用①!W30)-2&lt;=0),"",MID(入力用①!W30,LEN(入力用①!W30)-2,1))</f>
        <v/>
      </c>
      <c r="BB66" s="321"/>
      <c r="BC66" s="869" t="str">
        <f>IF(OR(入力用①!W30=0,LEN(入力用①!W30)-1&lt;=0),"",MID(入力用①!W30,LEN(入力用①!W30)-1,1))</f>
        <v/>
      </c>
      <c r="BD66" s="321"/>
      <c r="BE66" s="844" t="str">
        <f>IF(入力用①!W30&lt;&gt;0,RIGHT(入力用①!W30,1),"")</f>
        <v/>
      </c>
      <c r="BF66" s="845"/>
      <c r="BG66" s="183"/>
      <c r="BH66" s="255"/>
      <c r="BI66" s="210"/>
      <c r="BJ66" s="210"/>
      <c r="BK66" s="210"/>
      <c r="BL66" s="210"/>
      <c r="BM66" s="210"/>
      <c r="BN66" s="210"/>
      <c r="BO66" s="210"/>
      <c r="BP66" s="210"/>
      <c r="BQ66" s="210"/>
      <c r="BR66" s="210"/>
      <c r="BS66" s="210"/>
      <c r="BT66" s="210"/>
      <c r="BU66" s="210"/>
      <c r="BV66" s="513"/>
      <c r="BW66" s="997"/>
      <c r="BX66" s="998"/>
      <c r="BY66" s="175"/>
      <c r="BZ66" s="311"/>
      <c r="CA66" s="311"/>
      <c r="CB66" s="311"/>
      <c r="CC66" s="311"/>
      <c r="CD66" s="311"/>
      <c r="CE66" s="311"/>
      <c r="CF66" s="311"/>
      <c r="CG66" s="311"/>
      <c r="CH66" s="311"/>
      <c r="CI66" s="311"/>
      <c r="CJ66" s="311"/>
      <c r="CK66" s="311"/>
      <c r="CL66" s="311"/>
      <c r="CM66" s="311"/>
      <c r="CN66" s="311"/>
      <c r="CO66" s="311"/>
      <c r="CP66" s="311"/>
      <c r="CQ66" s="311"/>
      <c r="CR66" s="312"/>
      <c r="CS66" s="100"/>
      <c r="CT66" s="99"/>
      <c r="CU66" s="99"/>
      <c r="CV66" s="99"/>
      <c r="CW66" s="99"/>
      <c r="CX66" s="99"/>
    </row>
    <row r="67" spans="1:102" ht="3" customHeight="1" x14ac:dyDescent="0.15">
      <c r="A67" s="99"/>
      <c r="B67" s="100"/>
      <c r="C67" s="100"/>
      <c r="D67" s="892"/>
      <c r="E67" s="203"/>
      <c r="F67" s="834"/>
      <c r="G67" s="834"/>
      <c r="H67" s="834"/>
      <c r="I67" s="834"/>
      <c r="J67" s="834"/>
      <c r="K67" s="834"/>
      <c r="L67" s="367"/>
      <c r="M67" s="857"/>
      <c r="N67" s="115"/>
      <c r="O67" s="963"/>
      <c r="P67" s="313"/>
      <c r="Q67" s="843"/>
      <c r="R67" s="314"/>
      <c r="S67" s="843"/>
      <c r="T67" s="843"/>
      <c r="U67" s="843"/>
      <c r="V67" s="313"/>
      <c r="W67" s="843"/>
      <c r="X67" s="314"/>
      <c r="Y67" s="843"/>
      <c r="Z67" s="843"/>
      <c r="AA67" s="843"/>
      <c r="AB67" s="313"/>
      <c r="AC67" s="846"/>
      <c r="AD67" s="847"/>
      <c r="AE67" s="115"/>
      <c r="AF67" s="881"/>
      <c r="AG67" s="86"/>
      <c r="AH67" s="834"/>
      <c r="AI67" s="834"/>
      <c r="AJ67" s="834"/>
      <c r="AK67" s="834"/>
      <c r="AL67" s="834"/>
      <c r="AM67" s="834"/>
      <c r="AN67" s="86"/>
      <c r="AO67" s="857"/>
      <c r="AP67" s="112"/>
      <c r="AQ67" s="908"/>
      <c r="AR67" s="321"/>
      <c r="AS67" s="870"/>
      <c r="AT67" s="326"/>
      <c r="AU67" s="870"/>
      <c r="AV67" s="321"/>
      <c r="AW67" s="870"/>
      <c r="AX67" s="321"/>
      <c r="AY67" s="870"/>
      <c r="AZ67" s="326"/>
      <c r="BA67" s="870"/>
      <c r="BB67" s="321"/>
      <c r="BC67" s="870"/>
      <c r="BD67" s="321"/>
      <c r="BE67" s="846"/>
      <c r="BF67" s="847"/>
      <c r="BG67" s="183"/>
      <c r="BH67" s="255"/>
      <c r="BI67" s="834" t="s">
        <v>286</v>
      </c>
      <c r="BJ67" s="834"/>
      <c r="BK67" s="834"/>
      <c r="BL67" s="834"/>
      <c r="BM67" s="834"/>
      <c r="BN67" s="834"/>
      <c r="BO67" s="834"/>
      <c r="BP67" s="834"/>
      <c r="BQ67" s="834"/>
      <c r="BR67" s="834"/>
      <c r="BS67" s="834"/>
      <c r="BT67" s="834"/>
      <c r="BU67" s="834"/>
      <c r="BV67" s="513"/>
      <c r="BW67" s="997"/>
      <c r="BX67" s="998"/>
      <c r="BY67" s="374"/>
      <c r="BZ67" s="323"/>
      <c r="CA67" s="323"/>
      <c r="CB67" s="323"/>
      <c r="CC67" s="323"/>
      <c r="CD67" s="323"/>
      <c r="CE67" s="323"/>
      <c r="CF67" s="323"/>
      <c r="CG67" s="323"/>
      <c r="CH67" s="323"/>
      <c r="CI67" s="323"/>
      <c r="CJ67" s="323"/>
      <c r="CK67" s="323"/>
      <c r="CL67" s="323"/>
      <c r="CM67" s="323"/>
      <c r="CN67" s="323"/>
      <c r="CO67" s="323"/>
      <c r="CP67" s="323"/>
      <c r="CQ67" s="324"/>
      <c r="CR67" s="305"/>
      <c r="CS67" s="100"/>
      <c r="CT67" s="99"/>
      <c r="CU67" s="99"/>
      <c r="CV67" s="99"/>
      <c r="CW67" s="99"/>
      <c r="CX67" s="99"/>
    </row>
    <row r="68" spans="1:102" ht="8.25" customHeight="1" x14ac:dyDescent="0.15">
      <c r="A68" s="99"/>
      <c r="B68" s="100"/>
      <c r="C68" s="100"/>
      <c r="D68" s="892"/>
      <c r="E68" s="203"/>
      <c r="F68" s="834"/>
      <c r="G68" s="834"/>
      <c r="H68" s="834"/>
      <c r="I68" s="834"/>
      <c r="J68" s="834"/>
      <c r="K68" s="834"/>
      <c r="L68" s="367"/>
      <c r="M68" s="857"/>
      <c r="N68" s="115"/>
      <c r="O68" s="964"/>
      <c r="P68" s="313"/>
      <c r="Q68" s="854"/>
      <c r="R68" s="314"/>
      <c r="S68" s="854"/>
      <c r="T68" s="843"/>
      <c r="U68" s="854"/>
      <c r="V68" s="313"/>
      <c r="W68" s="854"/>
      <c r="X68" s="314"/>
      <c r="Y68" s="854"/>
      <c r="Z68" s="843"/>
      <c r="AA68" s="854"/>
      <c r="AB68" s="313"/>
      <c r="AC68" s="848"/>
      <c r="AD68" s="849"/>
      <c r="AE68" s="115"/>
      <c r="AF68" s="881"/>
      <c r="AG68" s="86"/>
      <c r="AH68" s="834"/>
      <c r="AI68" s="834"/>
      <c r="AJ68" s="834"/>
      <c r="AK68" s="834"/>
      <c r="AL68" s="834"/>
      <c r="AM68" s="834"/>
      <c r="AN68" s="86"/>
      <c r="AO68" s="857"/>
      <c r="AP68" s="112"/>
      <c r="AQ68" s="909"/>
      <c r="AR68" s="321"/>
      <c r="AS68" s="871"/>
      <c r="AT68" s="326"/>
      <c r="AU68" s="871"/>
      <c r="AV68" s="321"/>
      <c r="AW68" s="871"/>
      <c r="AX68" s="321"/>
      <c r="AY68" s="871"/>
      <c r="AZ68" s="326"/>
      <c r="BA68" s="871"/>
      <c r="BB68" s="321"/>
      <c r="BC68" s="871"/>
      <c r="BD68" s="321"/>
      <c r="BE68" s="848"/>
      <c r="BF68" s="849"/>
      <c r="BG68" s="183"/>
      <c r="BH68" s="255"/>
      <c r="BI68" s="834"/>
      <c r="BJ68" s="834"/>
      <c r="BK68" s="834"/>
      <c r="BL68" s="834"/>
      <c r="BM68" s="834"/>
      <c r="BN68" s="834"/>
      <c r="BO68" s="834"/>
      <c r="BP68" s="834"/>
      <c r="BQ68" s="834"/>
      <c r="BR68" s="834"/>
      <c r="BS68" s="834"/>
      <c r="BT68" s="834"/>
      <c r="BU68" s="834"/>
      <c r="BV68" s="513"/>
      <c r="BW68" s="997"/>
      <c r="BX68" s="998"/>
      <c r="BY68" s="116"/>
      <c r="BZ68" s="1029" t="str">
        <f>IF(OR(入力用①!AP30=0,LEN(入力用①!AP30)-7&lt;=0),"",LEFT(入力用①!AP30,LEN(入力用①!AP30)-7))</f>
        <v/>
      </c>
      <c r="CA68" s="1030"/>
      <c r="CB68" s="1030"/>
      <c r="CC68" s="1031"/>
      <c r="CD68" s="313"/>
      <c r="CE68" s="853" t="str">
        <f>IF(OR(入力用①!AP30=0,LEN(入力用①!AP30)-6&lt;=0),"",MID(入力用①!AP30,LEN(入力用①!AP30)-6,1))</f>
        <v>3</v>
      </c>
      <c r="CF68" s="314"/>
      <c r="CG68" s="853" t="str">
        <f>IF(OR(入力用①!AP30=0,LEN(入力用①!AP30)-5&lt;=0),"",MID(入力用①!AP30,LEN(入力用①!AP30)-5,1))</f>
        <v>5</v>
      </c>
      <c r="CH68" s="313"/>
      <c r="CI68" s="853" t="str">
        <f>IF(OR(入力用①!AP30=0,LEN(入力用①!AP30)-4&lt;=0),"",MID(入力用①!AP30,LEN(入力用①!AP30)-4,1))</f>
        <v>7</v>
      </c>
      <c r="CJ68" s="313"/>
      <c r="CK68" s="853" t="str">
        <f>IF(OR(入力用①!AP30=0,LEN(入力用①!AP30)-3&lt;=0),"",MID(入力用①!AP30,LEN(入力用①!AP30)-3,1))</f>
        <v>1</v>
      </c>
      <c r="CL68" s="314"/>
      <c r="CM68" s="853" t="str">
        <f>IF(OR(入力用①!AP30=0,LEN(入力用①!AP30)-2&lt;=0),"",MID(入力用①!AP30,LEN(入力用①!AP30)-2,1))</f>
        <v>7</v>
      </c>
      <c r="CN68" s="313"/>
      <c r="CO68" s="853" t="str">
        <f>IF(OR(入力用①!AP30=0,LEN(入力用①!AP30)-1&lt;=0),"",MID(入力用①!AP30,LEN(入力用①!AP30)-1,1))</f>
        <v>2</v>
      </c>
      <c r="CP68" s="313"/>
      <c r="CQ68" s="869" t="str">
        <f>IF(入力用①!AP30&lt;&gt;0,RIGHT(入力用①!AP30,1),"")</f>
        <v>0</v>
      </c>
      <c r="CR68" s="306"/>
      <c r="CS68" s="100"/>
      <c r="CT68" s="99"/>
      <c r="CU68" s="99"/>
      <c r="CV68" s="99"/>
      <c r="CW68" s="99"/>
      <c r="CX68" s="99"/>
    </row>
    <row r="69" spans="1:102" ht="3" customHeight="1" x14ac:dyDescent="0.15">
      <c r="A69" s="99"/>
      <c r="B69" s="100"/>
      <c r="C69" s="100"/>
      <c r="D69" s="892"/>
      <c r="E69" s="203"/>
      <c r="F69" s="834"/>
      <c r="G69" s="834"/>
      <c r="H69" s="834"/>
      <c r="I69" s="834"/>
      <c r="J69" s="834"/>
      <c r="K69" s="834"/>
      <c r="L69" s="367"/>
      <c r="M69" s="858"/>
      <c r="N69" s="115"/>
      <c r="O69" s="313"/>
      <c r="P69" s="313"/>
      <c r="Q69" s="313"/>
      <c r="R69" s="313"/>
      <c r="S69" s="313"/>
      <c r="T69" s="313"/>
      <c r="U69" s="313"/>
      <c r="V69" s="313"/>
      <c r="W69" s="313"/>
      <c r="X69" s="313"/>
      <c r="Y69" s="313"/>
      <c r="Z69" s="313"/>
      <c r="AA69" s="313"/>
      <c r="AB69" s="313"/>
      <c r="AC69" s="302"/>
      <c r="AD69" s="302"/>
      <c r="AE69" s="115"/>
      <c r="AF69" s="881"/>
      <c r="AG69" s="86"/>
      <c r="AH69" s="835"/>
      <c r="AI69" s="835"/>
      <c r="AJ69" s="835"/>
      <c r="AK69" s="835"/>
      <c r="AL69" s="835"/>
      <c r="AM69" s="835"/>
      <c r="AN69" s="86"/>
      <c r="AO69" s="858"/>
      <c r="AP69" s="112"/>
      <c r="AQ69" s="321"/>
      <c r="AR69" s="321"/>
      <c r="AS69" s="321"/>
      <c r="AT69" s="321"/>
      <c r="AU69" s="321"/>
      <c r="AV69" s="321"/>
      <c r="AW69" s="321"/>
      <c r="AX69" s="321"/>
      <c r="AY69" s="321"/>
      <c r="AZ69" s="321"/>
      <c r="BA69" s="321"/>
      <c r="BB69" s="321"/>
      <c r="BC69" s="321"/>
      <c r="BD69" s="321"/>
      <c r="BE69" s="321"/>
      <c r="BF69" s="321"/>
      <c r="BG69" s="183"/>
      <c r="BH69" s="255"/>
      <c r="BI69" s="834"/>
      <c r="BJ69" s="834"/>
      <c r="BK69" s="834"/>
      <c r="BL69" s="834"/>
      <c r="BM69" s="834"/>
      <c r="BN69" s="834"/>
      <c r="BO69" s="834"/>
      <c r="BP69" s="834"/>
      <c r="BQ69" s="834"/>
      <c r="BR69" s="834"/>
      <c r="BS69" s="834"/>
      <c r="BT69" s="834"/>
      <c r="BU69" s="834"/>
      <c r="BV69" s="513"/>
      <c r="BW69" s="997"/>
      <c r="BX69" s="998"/>
      <c r="BY69" s="116"/>
      <c r="BZ69" s="1032"/>
      <c r="CA69" s="1033"/>
      <c r="CB69" s="1033"/>
      <c r="CC69" s="1034"/>
      <c r="CD69" s="313"/>
      <c r="CE69" s="843"/>
      <c r="CF69" s="314"/>
      <c r="CG69" s="843"/>
      <c r="CH69" s="313"/>
      <c r="CI69" s="843"/>
      <c r="CJ69" s="313"/>
      <c r="CK69" s="843"/>
      <c r="CL69" s="314"/>
      <c r="CM69" s="843"/>
      <c r="CN69" s="313"/>
      <c r="CO69" s="843"/>
      <c r="CP69" s="313"/>
      <c r="CQ69" s="870"/>
      <c r="CR69" s="306"/>
      <c r="CS69" s="100"/>
      <c r="CT69" s="99"/>
      <c r="CU69" s="99"/>
      <c r="CV69" s="99"/>
      <c r="CW69" s="99"/>
      <c r="CX69" s="99"/>
    </row>
    <row r="70" spans="1:102" ht="3" customHeight="1" x14ac:dyDescent="0.15">
      <c r="A70" s="99"/>
      <c r="B70" s="100"/>
      <c r="C70" s="100"/>
      <c r="D70" s="892"/>
      <c r="E70" s="206"/>
      <c r="F70" s="833" t="s">
        <v>90</v>
      </c>
      <c r="G70" s="833"/>
      <c r="H70" s="833"/>
      <c r="I70" s="833"/>
      <c r="J70" s="833"/>
      <c r="K70" s="833"/>
      <c r="L70" s="371"/>
      <c r="M70" s="879" t="s">
        <v>91</v>
      </c>
      <c r="N70" s="370"/>
      <c r="O70" s="323"/>
      <c r="P70" s="323"/>
      <c r="Q70" s="323"/>
      <c r="R70" s="323"/>
      <c r="S70" s="323"/>
      <c r="T70" s="323"/>
      <c r="U70" s="323"/>
      <c r="V70" s="323"/>
      <c r="W70" s="323"/>
      <c r="X70" s="323"/>
      <c r="Y70" s="323"/>
      <c r="Z70" s="323"/>
      <c r="AA70" s="323"/>
      <c r="AB70" s="323"/>
      <c r="AC70" s="324"/>
      <c r="AD70" s="324"/>
      <c r="AE70" s="841"/>
      <c r="AF70" s="881"/>
      <c r="AG70" s="221"/>
      <c r="AH70" s="833">
        <f>入力用①!S31</f>
        <v>0</v>
      </c>
      <c r="AI70" s="833"/>
      <c r="AJ70" s="833"/>
      <c r="AK70" s="833"/>
      <c r="AL70" s="833"/>
      <c r="AM70" s="833"/>
      <c r="AN70" s="191"/>
      <c r="AO70" s="879" t="s">
        <v>380</v>
      </c>
      <c r="AP70" s="227"/>
      <c r="AQ70" s="324"/>
      <c r="AR70" s="324"/>
      <c r="AS70" s="324"/>
      <c r="AT70" s="324"/>
      <c r="AU70" s="324"/>
      <c r="AV70" s="324"/>
      <c r="AW70" s="324"/>
      <c r="AX70" s="324"/>
      <c r="AY70" s="324"/>
      <c r="AZ70" s="324"/>
      <c r="BA70" s="324"/>
      <c r="BB70" s="324"/>
      <c r="BC70" s="324"/>
      <c r="BD70" s="324"/>
      <c r="BE70" s="324"/>
      <c r="BF70" s="324"/>
      <c r="BG70" s="228"/>
      <c r="BH70" s="255"/>
      <c r="BI70" s="896" t="s">
        <v>398</v>
      </c>
      <c r="BJ70" s="896"/>
      <c r="BK70" s="896"/>
      <c r="BL70" s="896"/>
      <c r="BM70" s="896"/>
      <c r="BN70" s="896"/>
      <c r="BO70" s="896"/>
      <c r="BP70" s="896"/>
      <c r="BQ70" s="896"/>
      <c r="BR70" s="896"/>
      <c r="BS70" s="896"/>
      <c r="BT70" s="896"/>
      <c r="BU70" s="896"/>
      <c r="BV70" s="210"/>
      <c r="BW70" s="997"/>
      <c r="BX70" s="998"/>
      <c r="BY70" s="116"/>
      <c r="BZ70" s="1032"/>
      <c r="CA70" s="1033"/>
      <c r="CB70" s="1033"/>
      <c r="CC70" s="1034"/>
      <c r="CD70" s="313"/>
      <c r="CE70" s="843"/>
      <c r="CF70" s="314"/>
      <c r="CG70" s="843"/>
      <c r="CH70" s="313"/>
      <c r="CI70" s="843"/>
      <c r="CJ70" s="313"/>
      <c r="CK70" s="843"/>
      <c r="CL70" s="314"/>
      <c r="CM70" s="843"/>
      <c r="CN70" s="313"/>
      <c r="CO70" s="843"/>
      <c r="CP70" s="313"/>
      <c r="CQ70" s="870"/>
      <c r="CR70" s="306"/>
      <c r="CS70" s="100"/>
      <c r="CT70" s="99"/>
      <c r="CU70" s="99"/>
      <c r="CV70" s="99"/>
      <c r="CW70" s="99"/>
      <c r="CX70" s="99"/>
    </row>
    <row r="71" spans="1:102" ht="8.25" customHeight="1" x14ac:dyDescent="0.15">
      <c r="A71" s="99"/>
      <c r="B71" s="100"/>
      <c r="C71" s="100"/>
      <c r="D71" s="892"/>
      <c r="E71" s="203"/>
      <c r="F71" s="834"/>
      <c r="G71" s="834"/>
      <c r="H71" s="834"/>
      <c r="I71" s="834"/>
      <c r="J71" s="834"/>
      <c r="K71" s="834"/>
      <c r="L71" s="367"/>
      <c r="M71" s="857"/>
      <c r="N71" s="115"/>
      <c r="O71" s="962" t="str">
        <f>IF(OR(入力用①!N31=0,LEN(入力用①!N31)-7&lt;=0),"",LEFT(入力用①!N31,LEN(入力用①!N31)-7))</f>
        <v/>
      </c>
      <c r="P71" s="313"/>
      <c r="Q71" s="853" t="str">
        <f>IF(OR(入力用①!N31=0,LEN(入力用①!N31)-6&lt;=0),"",MID(入力用①!N31,LEN(入力用①!N31)-6,1))</f>
        <v/>
      </c>
      <c r="R71" s="314"/>
      <c r="S71" s="853" t="str">
        <f>IF(OR(入力用①!N31=0,LEN(入力用①!N31)-5&lt;=0),"",MID(入力用①!N31,LEN(入力用①!N31)-5,1))</f>
        <v>1</v>
      </c>
      <c r="T71" s="843"/>
      <c r="U71" s="853" t="str">
        <f>IF(OR(入力用①!N31=0,LEN(入力用①!N31)-4&lt;=0),"",MID(入力用①!N31,LEN(入力用①!N31)-4,1))</f>
        <v>4</v>
      </c>
      <c r="V71" s="313"/>
      <c r="W71" s="853" t="str">
        <f>IF(OR(入力用①!N31=0,LEN(入力用①!N31)-3&lt;=0),"",MID(入力用①!N31,LEN(入力用①!N31)-3,1))</f>
        <v>8</v>
      </c>
      <c r="X71" s="314"/>
      <c r="Y71" s="853" t="str">
        <f>IF(OR(入力用①!N31=0,LEN(入力用①!N31)-2&lt;=0),"",MID(入力用①!N31,LEN(入力用①!N31)-2,1))</f>
        <v>0</v>
      </c>
      <c r="Z71" s="843"/>
      <c r="AA71" s="853" t="str">
        <f>IF(OR(入力用①!N31=0,LEN(入力用①!N31)-1&lt;=0),"",MID(入力用①!N31,LEN(入力用①!N31)-1,1))</f>
        <v>0</v>
      </c>
      <c r="AB71" s="313"/>
      <c r="AC71" s="844" t="str">
        <f>IF(入力用①!N31&lt;&gt;0,RIGHT(入力用①!N31,1),"")</f>
        <v>0</v>
      </c>
      <c r="AD71" s="845"/>
      <c r="AE71" s="842"/>
      <c r="AF71" s="881"/>
      <c r="AG71" s="223"/>
      <c r="AH71" s="834"/>
      <c r="AI71" s="834"/>
      <c r="AJ71" s="834"/>
      <c r="AK71" s="834"/>
      <c r="AL71" s="834"/>
      <c r="AM71" s="834"/>
      <c r="AN71" s="86"/>
      <c r="AO71" s="857"/>
      <c r="AP71" s="112"/>
      <c r="AQ71" s="907" t="str">
        <f>IF(OR(入力用①!W31=0,LEN(入力用①!W31)-7&lt;=0),"",LEFT(入力用①!W31,LEN(入力用①!W31)-7))</f>
        <v/>
      </c>
      <c r="AR71" s="321"/>
      <c r="AS71" s="869" t="str">
        <f>IF(OR(入力用①!W31=0,LEN(入力用①!W31)-6&lt;=0),"",MID(入力用①!W31,LEN(入力用①!W31)-6,1))</f>
        <v/>
      </c>
      <c r="AT71" s="326"/>
      <c r="AU71" s="869" t="str">
        <f>IF(OR(入力用①!W31=0,LEN(入力用①!W31)-5&lt;=0),"",MID(入力用①!W31,LEN(入力用①!W31)-5,1))</f>
        <v/>
      </c>
      <c r="AV71" s="321"/>
      <c r="AW71" s="869" t="str">
        <f>IF(OR(入力用①!W31=0,LEN(入力用①!W31)-4&lt;=0),"",MID(入力用①!W31,LEN(入力用①!W31)-4,1))</f>
        <v/>
      </c>
      <c r="AX71" s="321"/>
      <c r="AY71" s="869" t="str">
        <f>IF(OR(入力用①!W31=0,LEN(入力用①!W31)-3&lt;=0),"",MID(入力用①!W31,LEN(入力用①!W31)-3,1))</f>
        <v/>
      </c>
      <c r="AZ71" s="326"/>
      <c r="BA71" s="869" t="str">
        <f>IF(OR(入力用①!W31=0,LEN(入力用①!W31)-2&lt;=0),"",MID(入力用①!W31,LEN(入力用①!W31)-2,1))</f>
        <v/>
      </c>
      <c r="BB71" s="321"/>
      <c r="BC71" s="869" t="str">
        <f>IF(OR(入力用①!W31=0,LEN(入力用①!W31)-1&lt;=0),"",MID(入力用①!W31,LEN(入力用①!W31)-1,1))</f>
        <v/>
      </c>
      <c r="BD71" s="321"/>
      <c r="BE71" s="844" t="str">
        <f>IF(入力用①!W31&lt;&gt;0,RIGHT(入力用①!W31,1),"")</f>
        <v/>
      </c>
      <c r="BF71" s="845"/>
      <c r="BG71" s="183"/>
      <c r="BH71" s="255"/>
      <c r="BI71" s="896"/>
      <c r="BJ71" s="896"/>
      <c r="BK71" s="896"/>
      <c r="BL71" s="896"/>
      <c r="BM71" s="896"/>
      <c r="BN71" s="896"/>
      <c r="BO71" s="896"/>
      <c r="BP71" s="896"/>
      <c r="BQ71" s="896"/>
      <c r="BR71" s="896"/>
      <c r="BS71" s="896"/>
      <c r="BT71" s="896"/>
      <c r="BU71" s="896"/>
      <c r="BV71" s="210"/>
      <c r="BW71" s="997"/>
      <c r="BX71" s="998"/>
      <c r="BY71" s="116"/>
      <c r="BZ71" s="1035"/>
      <c r="CA71" s="1036"/>
      <c r="CB71" s="1036"/>
      <c r="CC71" s="1037"/>
      <c r="CD71" s="313"/>
      <c r="CE71" s="854"/>
      <c r="CF71" s="314"/>
      <c r="CG71" s="854"/>
      <c r="CH71" s="313"/>
      <c r="CI71" s="854"/>
      <c r="CJ71" s="313"/>
      <c r="CK71" s="854"/>
      <c r="CL71" s="314"/>
      <c r="CM71" s="854"/>
      <c r="CN71" s="313"/>
      <c r="CO71" s="854"/>
      <c r="CP71" s="313"/>
      <c r="CQ71" s="871"/>
      <c r="CR71" s="306"/>
      <c r="CS71" s="100"/>
      <c r="CT71" s="99"/>
      <c r="CU71" s="99"/>
      <c r="CV71" s="99"/>
      <c r="CW71" s="99"/>
      <c r="CX71" s="99"/>
    </row>
    <row r="72" spans="1:102" ht="3" customHeight="1" x14ac:dyDescent="0.15">
      <c r="A72" s="99"/>
      <c r="B72" s="100"/>
      <c r="C72" s="100"/>
      <c r="D72" s="892"/>
      <c r="E72" s="203"/>
      <c r="F72" s="834"/>
      <c r="G72" s="834"/>
      <c r="H72" s="834"/>
      <c r="I72" s="834"/>
      <c r="J72" s="834"/>
      <c r="K72" s="834"/>
      <c r="L72" s="367"/>
      <c r="M72" s="857"/>
      <c r="N72" s="115"/>
      <c r="O72" s="963"/>
      <c r="P72" s="313"/>
      <c r="Q72" s="843"/>
      <c r="R72" s="314"/>
      <c r="S72" s="843"/>
      <c r="T72" s="843"/>
      <c r="U72" s="843"/>
      <c r="V72" s="313"/>
      <c r="W72" s="843"/>
      <c r="X72" s="314"/>
      <c r="Y72" s="843"/>
      <c r="Z72" s="843"/>
      <c r="AA72" s="843"/>
      <c r="AB72" s="313"/>
      <c r="AC72" s="846"/>
      <c r="AD72" s="847"/>
      <c r="AE72" s="115"/>
      <c r="AF72" s="881"/>
      <c r="AG72" s="223"/>
      <c r="AH72" s="834"/>
      <c r="AI72" s="834"/>
      <c r="AJ72" s="834"/>
      <c r="AK72" s="834"/>
      <c r="AL72" s="834"/>
      <c r="AM72" s="834"/>
      <c r="AN72" s="86"/>
      <c r="AO72" s="857"/>
      <c r="AP72" s="112"/>
      <c r="AQ72" s="908"/>
      <c r="AR72" s="321"/>
      <c r="AS72" s="870"/>
      <c r="AT72" s="326"/>
      <c r="AU72" s="870"/>
      <c r="AV72" s="321"/>
      <c r="AW72" s="870"/>
      <c r="AX72" s="321"/>
      <c r="AY72" s="870"/>
      <c r="AZ72" s="326"/>
      <c r="BA72" s="870"/>
      <c r="BB72" s="321"/>
      <c r="BC72" s="870"/>
      <c r="BD72" s="321"/>
      <c r="BE72" s="846"/>
      <c r="BF72" s="847"/>
      <c r="BG72" s="183"/>
      <c r="BH72" s="255"/>
      <c r="BI72" s="896"/>
      <c r="BJ72" s="896"/>
      <c r="BK72" s="896"/>
      <c r="BL72" s="896"/>
      <c r="BM72" s="896"/>
      <c r="BN72" s="896"/>
      <c r="BO72" s="896"/>
      <c r="BP72" s="896"/>
      <c r="BQ72" s="896"/>
      <c r="BR72" s="896"/>
      <c r="BS72" s="896"/>
      <c r="BT72" s="896"/>
      <c r="BU72" s="896"/>
      <c r="BV72" s="210"/>
      <c r="BW72" s="997"/>
      <c r="BX72" s="998"/>
      <c r="BY72" s="193"/>
      <c r="BZ72" s="193"/>
      <c r="CA72" s="193"/>
      <c r="CB72" s="193"/>
      <c r="CC72" s="193"/>
      <c r="CD72" s="193"/>
      <c r="CE72" s="193"/>
      <c r="CF72" s="193"/>
      <c r="CG72" s="193"/>
      <c r="CH72" s="193"/>
      <c r="CI72" s="193"/>
      <c r="CJ72" s="193"/>
      <c r="CK72" s="193"/>
      <c r="CL72" s="193"/>
      <c r="CM72" s="193"/>
      <c r="CN72" s="193"/>
      <c r="CO72" s="193"/>
      <c r="CP72" s="193"/>
      <c r="CQ72" s="225"/>
      <c r="CR72" s="261"/>
      <c r="CS72" s="100"/>
      <c r="CT72" s="99"/>
      <c r="CU72" s="99"/>
      <c r="CV72" s="99"/>
      <c r="CW72" s="99"/>
      <c r="CX72" s="99"/>
    </row>
    <row r="73" spans="1:102" ht="9" customHeight="1" x14ac:dyDescent="0.15">
      <c r="A73" s="99"/>
      <c r="B73" s="100"/>
      <c r="C73" s="100"/>
      <c r="D73" s="892"/>
      <c r="E73" s="203"/>
      <c r="F73" s="834"/>
      <c r="G73" s="834"/>
      <c r="H73" s="834"/>
      <c r="I73" s="834"/>
      <c r="J73" s="834"/>
      <c r="K73" s="834"/>
      <c r="L73" s="367"/>
      <c r="M73" s="857"/>
      <c r="N73" s="115"/>
      <c r="O73" s="964"/>
      <c r="P73" s="313"/>
      <c r="Q73" s="854"/>
      <c r="R73" s="314"/>
      <c r="S73" s="854"/>
      <c r="T73" s="843"/>
      <c r="U73" s="854"/>
      <c r="V73" s="313"/>
      <c r="W73" s="854"/>
      <c r="X73" s="314"/>
      <c r="Y73" s="854"/>
      <c r="Z73" s="843"/>
      <c r="AA73" s="854"/>
      <c r="AB73" s="313"/>
      <c r="AC73" s="848"/>
      <c r="AD73" s="849"/>
      <c r="AE73" s="115"/>
      <c r="AF73" s="218"/>
      <c r="AG73" s="223"/>
      <c r="AH73" s="834"/>
      <c r="AI73" s="834"/>
      <c r="AJ73" s="834"/>
      <c r="AK73" s="834"/>
      <c r="AL73" s="834"/>
      <c r="AM73" s="834"/>
      <c r="AN73" s="86"/>
      <c r="AO73" s="857"/>
      <c r="AP73" s="112"/>
      <c r="AQ73" s="909"/>
      <c r="AR73" s="321"/>
      <c r="AS73" s="871"/>
      <c r="AT73" s="326"/>
      <c r="AU73" s="871"/>
      <c r="AV73" s="321"/>
      <c r="AW73" s="871"/>
      <c r="AX73" s="321"/>
      <c r="AY73" s="871"/>
      <c r="AZ73" s="326"/>
      <c r="BA73" s="871"/>
      <c r="BB73" s="321"/>
      <c r="BC73" s="871"/>
      <c r="BD73" s="321"/>
      <c r="BE73" s="848"/>
      <c r="BF73" s="849"/>
      <c r="BG73" s="183"/>
      <c r="BH73" s="255"/>
      <c r="BI73" s="210"/>
      <c r="BJ73" s="210"/>
      <c r="BK73" s="210"/>
      <c r="BL73" s="210"/>
      <c r="BM73" s="210"/>
      <c r="BN73" s="210"/>
      <c r="BO73" s="210"/>
      <c r="BP73" s="210"/>
      <c r="BQ73" s="210"/>
      <c r="BR73" s="210"/>
      <c r="BS73" s="210"/>
      <c r="BT73" s="210"/>
      <c r="BU73" s="210"/>
      <c r="BV73" s="210"/>
      <c r="BW73" s="997"/>
      <c r="BX73" s="998"/>
      <c r="BY73" s="175"/>
      <c r="BZ73" s="175"/>
      <c r="CA73" s="175"/>
      <c r="CB73" s="175"/>
      <c r="CC73" s="175"/>
      <c r="CD73" s="175"/>
      <c r="CE73" s="175"/>
      <c r="CF73" s="175"/>
      <c r="CG73" s="175"/>
      <c r="CH73" s="175"/>
      <c r="CI73" s="175"/>
      <c r="CJ73" s="175"/>
      <c r="CK73" s="175"/>
      <c r="CL73" s="175"/>
      <c r="CM73" s="175"/>
      <c r="CN73" s="175"/>
      <c r="CO73" s="175"/>
      <c r="CP73" s="175"/>
      <c r="CQ73" s="175"/>
      <c r="CR73" s="256"/>
      <c r="CS73" s="100"/>
      <c r="CT73" s="99"/>
      <c r="CU73" s="99"/>
      <c r="CV73" s="99"/>
      <c r="CW73" s="99"/>
      <c r="CX73" s="99"/>
    </row>
    <row r="74" spans="1:102" ht="3" customHeight="1" thickBot="1" x14ac:dyDescent="0.2">
      <c r="A74" s="99"/>
      <c r="B74" s="100"/>
      <c r="C74" s="100"/>
      <c r="D74" s="892"/>
      <c r="E74" s="205"/>
      <c r="F74" s="835"/>
      <c r="G74" s="835"/>
      <c r="H74" s="835"/>
      <c r="I74" s="835"/>
      <c r="J74" s="835"/>
      <c r="K74" s="835"/>
      <c r="L74" s="372"/>
      <c r="M74" s="880"/>
      <c r="N74" s="194"/>
      <c r="O74" s="317"/>
      <c r="P74" s="317"/>
      <c r="Q74" s="317"/>
      <c r="R74" s="317"/>
      <c r="S74" s="317"/>
      <c r="T74" s="317"/>
      <c r="U74" s="317"/>
      <c r="V74" s="317"/>
      <c r="W74" s="317"/>
      <c r="X74" s="317"/>
      <c r="Y74" s="317"/>
      <c r="Z74" s="317"/>
      <c r="AA74" s="317"/>
      <c r="AB74" s="317"/>
      <c r="AC74" s="318"/>
      <c r="AD74" s="318"/>
      <c r="AE74" s="194"/>
      <c r="AF74" s="218"/>
      <c r="AG74" s="224"/>
      <c r="AH74" s="835"/>
      <c r="AI74" s="835"/>
      <c r="AJ74" s="835"/>
      <c r="AK74" s="835"/>
      <c r="AL74" s="835"/>
      <c r="AM74" s="835"/>
      <c r="AN74" s="192"/>
      <c r="AO74" s="880"/>
      <c r="AP74" s="230"/>
      <c r="AQ74" s="327"/>
      <c r="AR74" s="327"/>
      <c r="AS74" s="327"/>
      <c r="AT74" s="327"/>
      <c r="AU74" s="327"/>
      <c r="AV74" s="327"/>
      <c r="AW74" s="327"/>
      <c r="AX74" s="327"/>
      <c r="AY74" s="327"/>
      <c r="AZ74" s="327"/>
      <c r="BA74" s="327"/>
      <c r="BB74" s="327"/>
      <c r="BC74" s="327"/>
      <c r="BD74" s="327"/>
      <c r="BE74" s="327"/>
      <c r="BF74" s="327"/>
      <c r="BG74" s="231"/>
      <c r="BH74" s="257"/>
      <c r="BI74" s="258"/>
      <c r="BJ74" s="258"/>
      <c r="BK74" s="258"/>
      <c r="BL74" s="258"/>
      <c r="BM74" s="258"/>
      <c r="BN74" s="258"/>
      <c r="BO74" s="258"/>
      <c r="BP74" s="258"/>
      <c r="BQ74" s="258"/>
      <c r="BR74" s="258"/>
      <c r="BS74" s="258"/>
      <c r="BT74" s="258"/>
      <c r="BU74" s="258"/>
      <c r="BV74" s="258"/>
      <c r="BW74" s="999"/>
      <c r="BX74" s="1000"/>
      <c r="BY74" s="188"/>
      <c r="BZ74" s="188"/>
      <c r="CA74" s="188"/>
      <c r="CB74" s="188"/>
      <c r="CC74" s="188"/>
      <c r="CD74" s="188"/>
      <c r="CE74" s="188"/>
      <c r="CF74" s="188"/>
      <c r="CG74" s="188"/>
      <c r="CH74" s="188"/>
      <c r="CI74" s="188"/>
      <c r="CJ74" s="188"/>
      <c r="CK74" s="188"/>
      <c r="CL74" s="188"/>
      <c r="CM74" s="188"/>
      <c r="CN74" s="188"/>
      <c r="CO74" s="188"/>
      <c r="CP74" s="188"/>
      <c r="CQ74" s="188"/>
      <c r="CR74" s="259"/>
      <c r="CS74" s="100"/>
      <c r="CT74" s="99"/>
      <c r="CU74" s="99"/>
      <c r="CV74" s="99"/>
      <c r="CW74" s="99"/>
      <c r="CX74" s="99"/>
    </row>
    <row r="75" spans="1:102" ht="3" customHeight="1" x14ac:dyDescent="0.15">
      <c r="A75" s="99"/>
      <c r="B75" s="100"/>
      <c r="C75" s="100"/>
      <c r="D75" s="892"/>
      <c r="E75" s="203"/>
      <c r="F75" s="834" t="s">
        <v>93</v>
      </c>
      <c r="G75" s="834"/>
      <c r="H75" s="834"/>
      <c r="I75" s="834"/>
      <c r="J75" s="834"/>
      <c r="K75" s="834"/>
      <c r="L75" s="367"/>
      <c r="M75" s="856" t="s">
        <v>9</v>
      </c>
      <c r="N75" s="115"/>
      <c r="O75" s="313"/>
      <c r="P75" s="313"/>
      <c r="Q75" s="313"/>
      <c r="R75" s="313"/>
      <c r="S75" s="313"/>
      <c r="T75" s="313"/>
      <c r="U75" s="313"/>
      <c r="V75" s="313"/>
      <c r="W75" s="313"/>
      <c r="X75" s="313"/>
      <c r="Y75" s="313"/>
      <c r="Z75" s="313"/>
      <c r="AA75" s="313"/>
      <c r="AB75" s="313"/>
      <c r="AC75" s="321"/>
      <c r="AD75" s="321"/>
      <c r="AE75" s="842"/>
      <c r="AF75" s="218"/>
      <c r="AG75" s="86"/>
      <c r="AH75" s="833">
        <f>入力用①!S32</f>
        <v>0</v>
      </c>
      <c r="AI75" s="833"/>
      <c r="AJ75" s="833"/>
      <c r="AK75" s="833"/>
      <c r="AL75" s="833"/>
      <c r="AM75" s="833"/>
      <c r="AN75" s="86"/>
      <c r="AO75" s="856" t="s">
        <v>381</v>
      </c>
      <c r="AP75" s="112"/>
      <c r="AQ75" s="321"/>
      <c r="AR75" s="321"/>
      <c r="AS75" s="321"/>
      <c r="AT75" s="321"/>
      <c r="AU75" s="321"/>
      <c r="AV75" s="321"/>
      <c r="AW75" s="321"/>
      <c r="AX75" s="321"/>
      <c r="AY75" s="321"/>
      <c r="AZ75" s="321"/>
      <c r="BA75" s="321"/>
      <c r="BB75" s="321"/>
      <c r="BC75" s="321"/>
      <c r="BD75" s="321"/>
      <c r="BE75" s="321"/>
      <c r="BF75" s="321"/>
      <c r="BG75" s="183"/>
      <c r="BH75" s="1002" t="s">
        <v>342</v>
      </c>
      <c r="BI75" s="1002"/>
      <c r="BJ75" s="1002"/>
      <c r="BK75" s="1002"/>
      <c r="BL75" s="1002"/>
      <c r="BM75" s="1002"/>
      <c r="BN75" s="1002"/>
      <c r="BO75" s="1002"/>
      <c r="BP75" s="1002"/>
      <c r="BQ75" s="1002"/>
      <c r="BR75" s="1002"/>
      <c r="BS75" s="1002"/>
      <c r="BT75" s="1002"/>
      <c r="BU75" s="1002"/>
      <c r="BV75" s="1002"/>
      <c r="BW75" s="1002"/>
      <c r="BX75" s="1002"/>
      <c r="BY75" s="1002"/>
      <c r="BZ75" s="1002"/>
      <c r="CA75" s="1002"/>
      <c r="CB75" s="1002"/>
      <c r="CC75" s="1002"/>
      <c r="CD75" s="1002"/>
      <c r="CE75" s="1002"/>
      <c r="CF75" s="1002"/>
      <c r="CG75" s="1002"/>
      <c r="CH75" s="1002"/>
      <c r="CI75" s="1002"/>
      <c r="CJ75" s="1002"/>
      <c r="CK75" s="1002"/>
      <c r="CL75" s="1002"/>
      <c r="CM75" s="1002"/>
      <c r="CN75" s="1002"/>
      <c r="CO75" s="1002"/>
      <c r="CP75" s="1002"/>
      <c r="CQ75" s="1002"/>
      <c r="CR75" s="118"/>
      <c r="CS75" s="100"/>
      <c r="CT75" s="99"/>
      <c r="CU75" s="99"/>
      <c r="CV75" s="99"/>
      <c r="CW75" s="99"/>
      <c r="CX75" s="99"/>
    </row>
    <row r="76" spans="1:102" ht="23.25" customHeight="1" x14ac:dyDescent="0.15">
      <c r="A76" s="99"/>
      <c r="B76" s="100"/>
      <c r="C76" s="100"/>
      <c r="D76" s="892"/>
      <c r="E76" s="203"/>
      <c r="F76" s="834"/>
      <c r="G76" s="834"/>
      <c r="H76" s="834"/>
      <c r="I76" s="834"/>
      <c r="J76" s="834"/>
      <c r="K76" s="834"/>
      <c r="L76" s="367"/>
      <c r="M76" s="857"/>
      <c r="N76" s="115"/>
      <c r="O76" s="473" t="str">
        <f>IF(OR(入力用①!N32=0,LEN(入力用①!N32)-7&lt;=0),"",LEFT(入力用①!N32,LEN(入力用①!N32)-7))</f>
        <v/>
      </c>
      <c r="P76" s="313"/>
      <c r="Q76" s="322" t="str">
        <f>IF(OR(入力用①!N32=0,LEN(入力用①!N32)-6&lt;=0),"",MID(入力用①!N32,LEN(入力用①!N32)-6,1))</f>
        <v/>
      </c>
      <c r="R76" s="314"/>
      <c r="S76" s="322" t="str">
        <f>IF(OR(入力用①!N32=0,LEN(入力用①!N32)-5&lt;=0),"",MID(入力用①!N32,LEN(入力用①!N32)-5,1))</f>
        <v>1</v>
      </c>
      <c r="T76" s="313"/>
      <c r="U76" s="322" t="str">
        <f>IF(OR(入力用①!N32=0,LEN(入力用①!N32)-4&lt;=0),"",MID(入力用①!N32,LEN(入力用①!N32)-4,1))</f>
        <v>6</v>
      </c>
      <c r="V76" s="313"/>
      <c r="W76" s="322" t="str">
        <f>IF(OR(入力用①!N32=0,LEN(入力用①!N32)-3&lt;=0),"",MID(入力用①!N32,LEN(入力用①!N32)-3,1))</f>
        <v>7</v>
      </c>
      <c r="X76" s="314"/>
      <c r="Y76" s="322" t="str">
        <f>IF(OR(入力用①!N32=0,LEN(入力用①!N32)-2&lt;=0),"",MID(入力用①!N32,LEN(入力用①!N32)-2,1))</f>
        <v>0</v>
      </c>
      <c r="Z76" s="313"/>
      <c r="AA76" s="322" t="str">
        <f>IF(OR(入力用①!N32=0,LEN(入力用①!N32)-1&lt;=0),"",MID(入力用①!N32,LEN(入力用①!N32)-1,1))</f>
        <v>0</v>
      </c>
      <c r="AB76" s="313"/>
      <c r="AC76" s="859" t="str">
        <f>IF(入力用①!N32&lt;&gt;0,RIGHT(入力用①!N32,1),"")</f>
        <v>0</v>
      </c>
      <c r="AD76" s="860"/>
      <c r="AE76" s="842"/>
      <c r="AF76" s="218"/>
      <c r="AG76" s="86"/>
      <c r="AH76" s="834"/>
      <c r="AI76" s="834"/>
      <c r="AJ76" s="834"/>
      <c r="AK76" s="834"/>
      <c r="AL76" s="834"/>
      <c r="AM76" s="834"/>
      <c r="AN76" s="86"/>
      <c r="AO76" s="857"/>
      <c r="AP76" s="112"/>
      <c r="AQ76" s="472" t="str">
        <f>IF(OR(入力用①!W32=0,LEN(入力用①!W32)-7&lt;=0),"",LEFT(入力用①!W32,LEN(入力用①!W32)-7))</f>
        <v/>
      </c>
      <c r="AR76" s="321"/>
      <c r="AS76" s="330" t="str">
        <f>IF(OR(入力用①!W32=0,LEN(入力用①!W32)-6&lt;=0),"",MID(入力用①!W32,LEN(入力用①!W32)-6,1))</f>
        <v/>
      </c>
      <c r="AT76" s="326"/>
      <c r="AU76" s="330" t="str">
        <f>IF(OR(入力用①!W32=0,LEN(入力用①!W32)-5&lt;=0),"",MID(入力用①!W32,LEN(入力用①!W32)-5,1))</f>
        <v/>
      </c>
      <c r="AV76" s="321"/>
      <c r="AW76" s="330" t="str">
        <f>IF(OR(入力用①!W32=0,LEN(入力用①!W32)-4&lt;=0),"",MID(入力用①!W32,LEN(入力用①!W32)-4,1))</f>
        <v/>
      </c>
      <c r="AX76" s="321"/>
      <c r="AY76" s="330" t="str">
        <f>IF(OR(入力用①!W32=0,LEN(入力用①!W32)-3&lt;=0),"",MID(入力用①!W32,LEN(入力用①!W32)-3,1))</f>
        <v/>
      </c>
      <c r="AZ76" s="326"/>
      <c r="BA76" s="330" t="str">
        <f>IF(OR(入力用①!W32=0,LEN(入力用①!W32)-2&lt;=0),"",MID(入力用①!W32,LEN(入力用①!W32)-2,1))</f>
        <v/>
      </c>
      <c r="BB76" s="321"/>
      <c r="BC76" s="330" t="str">
        <f>IF(OR(入力用①!W32=0,LEN(入力用①!W32)-1&lt;=0),"",MID(入力用①!W32,LEN(入力用①!W32)-1,1))</f>
        <v/>
      </c>
      <c r="BD76" s="321"/>
      <c r="BE76" s="859" t="str">
        <f>IF(入力用①!W32&lt;&gt;0,RIGHT(入力用①!W32,1),"")</f>
        <v/>
      </c>
      <c r="BF76" s="860"/>
      <c r="BG76" s="183"/>
      <c r="BH76" s="1002"/>
      <c r="BI76" s="1002"/>
      <c r="BJ76" s="1002"/>
      <c r="BK76" s="1002"/>
      <c r="BL76" s="1002"/>
      <c r="BM76" s="1002"/>
      <c r="BN76" s="1002"/>
      <c r="BO76" s="1002"/>
      <c r="BP76" s="1002"/>
      <c r="BQ76" s="1002"/>
      <c r="BR76" s="1002"/>
      <c r="BS76" s="1002"/>
      <c r="BT76" s="1002"/>
      <c r="BU76" s="1002"/>
      <c r="BV76" s="1002"/>
      <c r="BW76" s="1002"/>
      <c r="BX76" s="1002"/>
      <c r="BY76" s="1002"/>
      <c r="BZ76" s="1002"/>
      <c r="CA76" s="1002"/>
      <c r="CB76" s="1002"/>
      <c r="CC76" s="1002"/>
      <c r="CD76" s="1002"/>
      <c r="CE76" s="1002"/>
      <c r="CF76" s="1002"/>
      <c r="CG76" s="1002"/>
      <c r="CH76" s="1002"/>
      <c r="CI76" s="1002"/>
      <c r="CJ76" s="1002"/>
      <c r="CK76" s="1002"/>
      <c r="CL76" s="1002"/>
      <c r="CM76" s="1002"/>
      <c r="CN76" s="1002"/>
      <c r="CO76" s="1002"/>
      <c r="CP76" s="1002"/>
      <c r="CQ76" s="1002"/>
      <c r="CR76" s="118"/>
      <c r="CS76" s="100"/>
      <c r="CT76" s="99"/>
      <c r="CU76" s="99"/>
      <c r="CV76" s="99"/>
      <c r="CW76" s="99"/>
      <c r="CX76" s="99"/>
    </row>
    <row r="77" spans="1:102" ht="3" customHeight="1" x14ac:dyDescent="0.15">
      <c r="A77" s="99"/>
      <c r="B77" s="100"/>
      <c r="C77" s="100"/>
      <c r="D77" s="892"/>
      <c r="E77" s="203"/>
      <c r="F77" s="834"/>
      <c r="G77" s="834"/>
      <c r="H77" s="834"/>
      <c r="I77" s="834"/>
      <c r="J77" s="834"/>
      <c r="K77" s="834"/>
      <c r="L77" s="367"/>
      <c r="M77" s="858"/>
      <c r="N77" s="115"/>
      <c r="O77" s="313"/>
      <c r="P77" s="313"/>
      <c r="Q77" s="313"/>
      <c r="R77" s="313"/>
      <c r="S77" s="313"/>
      <c r="T77" s="313"/>
      <c r="U77" s="313"/>
      <c r="V77" s="313"/>
      <c r="W77" s="313"/>
      <c r="X77" s="313"/>
      <c r="Y77" s="313"/>
      <c r="Z77" s="313"/>
      <c r="AA77" s="313"/>
      <c r="AB77" s="313"/>
      <c r="AC77" s="302"/>
      <c r="AD77" s="302"/>
      <c r="AE77" s="115"/>
      <c r="AF77" s="218"/>
      <c r="AG77" s="86"/>
      <c r="AH77" s="835"/>
      <c r="AI77" s="835"/>
      <c r="AJ77" s="835"/>
      <c r="AK77" s="835"/>
      <c r="AL77" s="835"/>
      <c r="AM77" s="835"/>
      <c r="AN77" s="86"/>
      <c r="AO77" s="858"/>
      <c r="AP77" s="112"/>
      <c r="AQ77" s="321"/>
      <c r="AR77" s="321"/>
      <c r="AS77" s="321"/>
      <c r="AT77" s="321"/>
      <c r="AU77" s="321"/>
      <c r="AV77" s="321"/>
      <c r="AW77" s="321"/>
      <c r="AX77" s="321"/>
      <c r="AY77" s="321"/>
      <c r="AZ77" s="321"/>
      <c r="BA77" s="321"/>
      <c r="BB77" s="321"/>
      <c r="BC77" s="321"/>
      <c r="BD77" s="321"/>
      <c r="BE77" s="321"/>
      <c r="BF77" s="321"/>
      <c r="BG77" s="183"/>
      <c r="BH77" s="117"/>
      <c r="BI77" s="117"/>
      <c r="BJ77" s="1001" t="s">
        <v>272</v>
      </c>
      <c r="BK77" s="1001"/>
      <c r="BL77" s="1001"/>
      <c r="BM77" s="1001"/>
      <c r="BN77" s="1001"/>
      <c r="BO77" s="1001"/>
      <c r="BP77" s="1001"/>
      <c r="BQ77" s="1001"/>
      <c r="BR77" s="1001"/>
      <c r="BS77" s="1001"/>
      <c r="BT77" s="1001"/>
      <c r="BU77" s="1001"/>
      <c r="BV77" s="1001"/>
      <c r="BW77" s="1001"/>
      <c r="BX77" s="1001"/>
      <c r="BY77" s="1001"/>
      <c r="BZ77" s="1001"/>
      <c r="CA77" s="1001"/>
      <c r="CB77" s="1001"/>
      <c r="CC77" s="1001"/>
      <c r="CD77" s="117"/>
      <c r="CE77" s="117"/>
      <c r="CF77" s="117"/>
      <c r="CG77" s="117"/>
      <c r="CH77" s="117"/>
      <c r="CI77" s="117"/>
      <c r="CJ77" s="117"/>
      <c r="CK77" s="117"/>
      <c r="CL77" s="117"/>
      <c r="CM77" s="117"/>
      <c r="CN77" s="117"/>
      <c r="CO77" s="117"/>
      <c r="CP77" s="117"/>
      <c r="CQ77" s="117"/>
      <c r="CR77" s="118"/>
      <c r="CS77" s="100"/>
      <c r="CT77" s="99"/>
      <c r="CU77" s="99"/>
      <c r="CV77" s="99"/>
      <c r="CW77" s="99"/>
      <c r="CX77" s="99"/>
    </row>
    <row r="78" spans="1:102" ht="3" customHeight="1" x14ac:dyDescent="0.15">
      <c r="A78" s="99"/>
      <c r="B78" s="100"/>
      <c r="C78" s="100"/>
      <c r="D78" s="892"/>
      <c r="E78" s="206"/>
      <c r="F78" s="833" t="s">
        <v>95</v>
      </c>
      <c r="G78" s="833"/>
      <c r="H78" s="833"/>
      <c r="I78" s="833"/>
      <c r="J78" s="833"/>
      <c r="K78" s="833"/>
      <c r="L78" s="371"/>
      <c r="M78" s="879" t="s">
        <v>96</v>
      </c>
      <c r="N78" s="370"/>
      <c r="O78" s="323"/>
      <c r="P78" s="323"/>
      <c r="Q78" s="323"/>
      <c r="R78" s="323"/>
      <c r="S78" s="323"/>
      <c r="T78" s="323"/>
      <c r="U78" s="323"/>
      <c r="V78" s="323"/>
      <c r="W78" s="323"/>
      <c r="X78" s="323"/>
      <c r="Y78" s="323"/>
      <c r="Z78" s="323"/>
      <c r="AA78" s="323"/>
      <c r="AB78" s="323"/>
      <c r="AC78" s="324"/>
      <c r="AD78" s="324"/>
      <c r="AE78" s="841"/>
      <c r="AF78" s="218"/>
      <c r="AG78" s="221"/>
      <c r="AH78" s="833" t="s">
        <v>97</v>
      </c>
      <c r="AI78" s="833"/>
      <c r="AJ78" s="833"/>
      <c r="AK78" s="833"/>
      <c r="AL78" s="833"/>
      <c r="AM78" s="833"/>
      <c r="AN78" s="191"/>
      <c r="AO78" s="879" t="s">
        <v>382</v>
      </c>
      <c r="AP78" s="227"/>
      <c r="AQ78" s="324"/>
      <c r="AR78" s="324"/>
      <c r="AS78" s="324"/>
      <c r="AT78" s="324"/>
      <c r="AU78" s="324"/>
      <c r="AV78" s="324"/>
      <c r="AW78" s="324"/>
      <c r="AX78" s="324"/>
      <c r="AY78" s="324"/>
      <c r="AZ78" s="324"/>
      <c r="BA78" s="324"/>
      <c r="BB78" s="324"/>
      <c r="BC78" s="324"/>
      <c r="BD78" s="324"/>
      <c r="BE78" s="324"/>
      <c r="BF78" s="324"/>
      <c r="BG78" s="228"/>
      <c r="BH78" s="117"/>
      <c r="BI78" s="117"/>
      <c r="BJ78" s="1001"/>
      <c r="BK78" s="1001"/>
      <c r="BL78" s="1001"/>
      <c r="BM78" s="1001"/>
      <c r="BN78" s="1001"/>
      <c r="BO78" s="1001"/>
      <c r="BP78" s="1001"/>
      <c r="BQ78" s="1001"/>
      <c r="BR78" s="1001"/>
      <c r="BS78" s="1001"/>
      <c r="BT78" s="1001"/>
      <c r="BU78" s="1001"/>
      <c r="BV78" s="1001"/>
      <c r="BW78" s="1001"/>
      <c r="BX78" s="1001"/>
      <c r="BY78" s="1001"/>
      <c r="BZ78" s="1001"/>
      <c r="CA78" s="1001"/>
      <c r="CB78" s="1001"/>
      <c r="CC78" s="1001"/>
      <c r="CD78" s="117"/>
      <c r="CE78" s="117"/>
      <c r="CF78" s="117"/>
      <c r="CG78" s="117"/>
      <c r="CH78" s="117"/>
      <c r="CI78" s="117"/>
      <c r="CJ78" s="117"/>
      <c r="CK78" s="117"/>
      <c r="CL78" s="117"/>
      <c r="CM78" s="117"/>
      <c r="CN78" s="117"/>
      <c r="CO78" s="117"/>
      <c r="CP78" s="117"/>
      <c r="CQ78" s="117"/>
      <c r="CR78" s="118"/>
      <c r="CS78" s="100"/>
      <c r="CT78" s="99"/>
      <c r="CU78" s="99"/>
      <c r="CV78" s="99"/>
      <c r="CW78" s="99"/>
      <c r="CX78" s="99"/>
    </row>
    <row r="79" spans="1:102" ht="10.5" customHeight="1" x14ac:dyDescent="0.15">
      <c r="A79" s="99"/>
      <c r="B79" s="100"/>
      <c r="C79" s="100"/>
      <c r="D79" s="892"/>
      <c r="E79" s="203"/>
      <c r="F79" s="834"/>
      <c r="G79" s="834"/>
      <c r="H79" s="834"/>
      <c r="I79" s="834"/>
      <c r="J79" s="834"/>
      <c r="K79" s="834"/>
      <c r="L79" s="367"/>
      <c r="M79" s="857"/>
      <c r="N79" s="115"/>
      <c r="O79" s="962" t="str">
        <f>IF(OR(入力用①!N33=0,LEN(入力用①!N33)-7&lt;=0),"",LEFT(入力用①!N33,LEN(入力用①!N33)-7))</f>
        <v/>
      </c>
      <c r="P79" s="313"/>
      <c r="Q79" s="853" t="str">
        <f>IF(OR(入力用①!N33=0,LEN(入力用①!N33)-6&lt;=0),"",MID(入力用①!N33,LEN(入力用①!N33)-6,1))</f>
        <v/>
      </c>
      <c r="R79" s="314"/>
      <c r="S79" s="853" t="str">
        <f>IF(OR(入力用①!N33=0,LEN(入力用①!N33)-5&lt;=0),"",MID(入力用①!N33,LEN(入力用①!N33)-5,1))</f>
        <v>1</v>
      </c>
      <c r="T79" s="843"/>
      <c r="U79" s="853" t="str">
        <f>IF(OR(入力用①!N33=0,LEN(入力用①!N33)-4&lt;=0),"",MID(入力用①!N33,LEN(入力用①!N33)-4,1))</f>
        <v>0</v>
      </c>
      <c r="V79" s="313"/>
      <c r="W79" s="853" t="str">
        <f>IF(OR(入力用①!N33=0,LEN(入力用①!N33)-3&lt;=0),"",MID(入力用①!N33,LEN(入力用①!N33)-3,1))</f>
        <v>5</v>
      </c>
      <c r="X79" s="314"/>
      <c r="Y79" s="853" t="str">
        <f>IF(OR(入力用①!N33=0,LEN(入力用①!N33)-2&lt;=0),"",MID(入力用①!N33,LEN(入力用①!N33)-2,1))</f>
        <v>0</v>
      </c>
      <c r="Z79" s="843"/>
      <c r="AA79" s="853" t="str">
        <f>IF(OR(入力用①!N33=0,LEN(入力用①!N33)-1&lt;=0),"",MID(入力用①!N33,LEN(入力用①!N33)-1,1))</f>
        <v>0</v>
      </c>
      <c r="AB79" s="313"/>
      <c r="AC79" s="844" t="str">
        <f>IF(入力用①!N33&lt;&gt;0,RIGHT(入力用①!N33,1),"")</f>
        <v>0</v>
      </c>
      <c r="AD79" s="845"/>
      <c r="AE79" s="842"/>
      <c r="AF79" s="218"/>
      <c r="AG79" s="223"/>
      <c r="AH79" s="834"/>
      <c r="AI79" s="834"/>
      <c r="AJ79" s="834"/>
      <c r="AK79" s="834"/>
      <c r="AL79" s="834"/>
      <c r="AM79" s="834"/>
      <c r="AN79" s="86"/>
      <c r="AO79" s="857"/>
      <c r="AP79" s="112"/>
      <c r="AQ79" s="907" t="str">
        <f>IF(OR(入力用①!W33=0,LEN(入力用①!W33)-7&lt;=0),"",LEFT(入力用①!W33,LEN(入力用①!W33)-7))</f>
        <v/>
      </c>
      <c r="AR79" s="321"/>
      <c r="AS79" s="869" t="str">
        <f>IF(OR(入力用①!W33=0,LEN(入力用①!W33)-6&lt;=0),"",MID(入力用①!W33,LEN(入力用①!W33)-6,1))</f>
        <v/>
      </c>
      <c r="AT79" s="326"/>
      <c r="AU79" s="869" t="str">
        <f>IF(OR(入力用①!W33=0,LEN(入力用①!W33)-5&lt;=0),"",MID(入力用①!W33,LEN(入力用①!W33)-5,1))</f>
        <v/>
      </c>
      <c r="AV79" s="321"/>
      <c r="AW79" s="869" t="str">
        <f>IF(OR(入力用①!W33=0,LEN(入力用①!W33)-4&lt;=0),"",MID(入力用①!W33,LEN(入力用①!W33)-4,1))</f>
        <v>4</v>
      </c>
      <c r="AX79" s="321"/>
      <c r="AY79" s="869" t="str">
        <f>IF(OR(入力用①!W33=0,LEN(入力用①!W33)-3&lt;=0),"",MID(入力用①!W33,LEN(入力用①!W33)-3,1))</f>
        <v>8</v>
      </c>
      <c r="AZ79" s="326"/>
      <c r="BA79" s="869" t="str">
        <f>IF(OR(入力用①!W33=0,LEN(入力用①!W33)-2&lt;=0),"",MID(入力用①!W33,LEN(入力用①!W33)-2,1))</f>
        <v>0</v>
      </c>
      <c r="BB79" s="321"/>
      <c r="BC79" s="869" t="str">
        <f>IF(OR(入力用①!W33=0,LEN(入力用①!W33)-1&lt;=0),"",MID(入力用①!W33,LEN(入力用①!W33)-1,1))</f>
        <v>0</v>
      </c>
      <c r="BD79" s="321"/>
      <c r="BE79" s="844" t="str">
        <f>IF(入力用①!W33&lt;&gt;0,RIGHT(入力用①!W33,1),"")</f>
        <v>0</v>
      </c>
      <c r="BF79" s="845"/>
      <c r="BG79" s="183"/>
      <c r="BH79" s="119" t="s">
        <v>268</v>
      </c>
      <c r="BI79" s="119"/>
      <c r="BJ79" s="1001"/>
      <c r="BK79" s="1001"/>
      <c r="BL79" s="1001"/>
      <c r="BM79" s="1001"/>
      <c r="BN79" s="1001"/>
      <c r="BO79" s="1001"/>
      <c r="BP79" s="1001"/>
      <c r="BQ79" s="1001"/>
      <c r="BR79" s="1001"/>
      <c r="BS79" s="1001"/>
      <c r="BT79" s="1001"/>
      <c r="BU79" s="1001"/>
      <c r="BV79" s="1001"/>
      <c r="BW79" s="1001"/>
      <c r="BX79" s="1001"/>
      <c r="BY79" s="1001"/>
      <c r="BZ79" s="1001"/>
      <c r="CA79" s="1001"/>
      <c r="CB79" s="1001"/>
      <c r="CC79" s="1001"/>
      <c r="CD79" s="119"/>
      <c r="CE79" s="119"/>
      <c r="CF79" s="119"/>
      <c r="CG79" s="119"/>
      <c r="CH79" s="12"/>
      <c r="CI79" s="12"/>
      <c r="CJ79" s="12"/>
      <c r="CK79" s="12"/>
      <c r="CL79" s="12"/>
      <c r="CM79" s="12"/>
      <c r="CN79" s="12"/>
      <c r="CO79" s="12"/>
      <c r="CP79" s="12"/>
      <c r="CQ79" s="12"/>
      <c r="CR79" s="86"/>
      <c r="CS79" s="100"/>
      <c r="CT79" s="99"/>
      <c r="CU79" s="99"/>
      <c r="CV79" s="99"/>
      <c r="CW79" s="99"/>
      <c r="CX79" s="99"/>
    </row>
    <row r="80" spans="1:102" ht="9.75" customHeight="1" x14ac:dyDescent="0.15">
      <c r="A80" s="99"/>
      <c r="B80" s="100"/>
      <c r="C80" s="100"/>
      <c r="D80" s="892"/>
      <c r="E80" s="203"/>
      <c r="F80" s="834"/>
      <c r="G80" s="834"/>
      <c r="H80" s="834"/>
      <c r="I80" s="834"/>
      <c r="J80" s="834"/>
      <c r="K80" s="834"/>
      <c r="L80" s="367"/>
      <c r="M80" s="857"/>
      <c r="N80" s="115"/>
      <c r="O80" s="964"/>
      <c r="P80" s="313"/>
      <c r="Q80" s="854"/>
      <c r="R80" s="314"/>
      <c r="S80" s="854"/>
      <c r="T80" s="843"/>
      <c r="U80" s="854"/>
      <c r="V80" s="313"/>
      <c r="W80" s="854"/>
      <c r="X80" s="314"/>
      <c r="Y80" s="854"/>
      <c r="Z80" s="843"/>
      <c r="AA80" s="854"/>
      <c r="AB80" s="313"/>
      <c r="AC80" s="848"/>
      <c r="AD80" s="849"/>
      <c r="AE80" s="115"/>
      <c r="AF80" s="218"/>
      <c r="AG80" s="223"/>
      <c r="AH80" s="834"/>
      <c r="AI80" s="834"/>
      <c r="AJ80" s="834"/>
      <c r="AK80" s="834"/>
      <c r="AL80" s="834"/>
      <c r="AM80" s="834"/>
      <c r="AN80" s="86"/>
      <c r="AO80" s="857"/>
      <c r="AP80" s="112"/>
      <c r="AQ80" s="909"/>
      <c r="AR80" s="321"/>
      <c r="AS80" s="871"/>
      <c r="AT80" s="326"/>
      <c r="AU80" s="871"/>
      <c r="AV80" s="321"/>
      <c r="AW80" s="871"/>
      <c r="AX80" s="321"/>
      <c r="AY80" s="871"/>
      <c r="AZ80" s="326"/>
      <c r="BA80" s="871"/>
      <c r="BB80" s="321"/>
      <c r="BC80" s="871"/>
      <c r="BD80" s="321"/>
      <c r="BE80" s="848"/>
      <c r="BF80" s="849"/>
      <c r="BG80" s="183"/>
      <c r="BH80" s="120"/>
      <c r="BI80" s="120"/>
      <c r="BJ80" s="120"/>
      <c r="BK80" s="994" t="s">
        <v>343</v>
      </c>
      <c r="BL80" s="994"/>
      <c r="BM80" s="994"/>
      <c r="BN80" s="994"/>
      <c r="BO80" s="994"/>
      <c r="BP80" s="994"/>
      <c r="BQ80" s="994"/>
      <c r="BR80" s="994"/>
      <c r="BS80" s="994"/>
      <c r="BT80" s="994"/>
      <c r="BU80" s="994"/>
      <c r="BV80" s="994"/>
      <c r="BW80" s="994"/>
      <c r="BX80" s="994"/>
      <c r="BY80" s="994"/>
      <c r="BZ80" s="994"/>
      <c r="CA80" s="994"/>
      <c r="CB80" s="994"/>
      <c r="CC80" s="994"/>
      <c r="CD80" s="994"/>
      <c r="CE80" s="994"/>
      <c r="CF80" s="121"/>
      <c r="CG80" s="121"/>
      <c r="CH80" s="86"/>
      <c r="CI80" s="86"/>
      <c r="CJ80" s="86"/>
      <c r="CK80" s="86"/>
      <c r="CL80" s="86"/>
      <c r="CM80" s="86"/>
      <c r="CN80" s="86"/>
      <c r="CO80" s="86"/>
      <c r="CP80" s="86"/>
      <c r="CQ80" s="86"/>
      <c r="CR80" s="86"/>
      <c r="CS80" s="100"/>
      <c r="CT80" s="99"/>
      <c r="CU80" s="99"/>
      <c r="CV80" s="99"/>
      <c r="CW80" s="99"/>
      <c r="CX80" s="99"/>
    </row>
    <row r="81" spans="1:102" ht="3" customHeight="1" x14ac:dyDescent="0.15">
      <c r="A81" s="99"/>
      <c r="B81" s="100"/>
      <c r="C81" s="100"/>
      <c r="D81" s="892"/>
      <c r="E81" s="205"/>
      <c r="F81" s="835"/>
      <c r="G81" s="835"/>
      <c r="H81" s="835"/>
      <c r="I81" s="835"/>
      <c r="J81" s="835"/>
      <c r="K81" s="835"/>
      <c r="L81" s="372"/>
      <c r="M81" s="880"/>
      <c r="N81" s="194"/>
      <c r="O81" s="317"/>
      <c r="P81" s="317"/>
      <c r="Q81" s="317"/>
      <c r="R81" s="317"/>
      <c r="S81" s="317"/>
      <c r="T81" s="317"/>
      <c r="U81" s="317"/>
      <c r="V81" s="317"/>
      <c r="W81" s="317"/>
      <c r="X81" s="317"/>
      <c r="Y81" s="317"/>
      <c r="Z81" s="317"/>
      <c r="AA81" s="317"/>
      <c r="AB81" s="317"/>
      <c r="AC81" s="318"/>
      <c r="AD81" s="318"/>
      <c r="AE81" s="194"/>
      <c r="AF81" s="218"/>
      <c r="AG81" s="224"/>
      <c r="AH81" s="835"/>
      <c r="AI81" s="835"/>
      <c r="AJ81" s="835"/>
      <c r="AK81" s="835"/>
      <c r="AL81" s="835"/>
      <c r="AM81" s="835"/>
      <c r="AN81" s="192"/>
      <c r="AO81" s="880"/>
      <c r="AP81" s="230"/>
      <c r="AQ81" s="327"/>
      <c r="AR81" s="327"/>
      <c r="AS81" s="327"/>
      <c r="AT81" s="327"/>
      <c r="AU81" s="327"/>
      <c r="AV81" s="327"/>
      <c r="AW81" s="327"/>
      <c r="AX81" s="327"/>
      <c r="AY81" s="327"/>
      <c r="AZ81" s="327"/>
      <c r="BA81" s="327"/>
      <c r="BB81" s="327"/>
      <c r="BC81" s="327"/>
      <c r="BD81" s="327"/>
      <c r="BE81" s="327"/>
      <c r="BF81" s="327"/>
      <c r="BG81" s="231"/>
      <c r="BH81" s="121"/>
      <c r="BI81" s="121"/>
      <c r="BJ81" s="121"/>
      <c r="BK81" s="994"/>
      <c r="BL81" s="994"/>
      <c r="BM81" s="994"/>
      <c r="BN81" s="994"/>
      <c r="BO81" s="994"/>
      <c r="BP81" s="994"/>
      <c r="BQ81" s="994"/>
      <c r="BR81" s="994"/>
      <c r="BS81" s="994"/>
      <c r="BT81" s="994"/>
      <c r="BU81" s="994"/>
      <c r="BV81" s="994"/>
      <c r="BW81" s="994"/>
      <c r="BX81" s="994"/>
      <c r="BY81" s="994"/>
      <c r="BZ81" s="994"/>
      <c r="CA81" s="994"/>
      <c r="CB81" s="994"/>
      <c r="CC81" s="994"/>
      <c r="CD81" s="994"/>
      <c r="CE81" s="994"/>
      <c r="CF81" s="121"/>
      <c r="CG81" s="121"/>
      <c r="CH81" s="86"/>
      <c r="CI81" s="86"/>
      <c r="CJ81" s="86"/>
      <c r="CK81" s="86"/>
      <c r="CL81" s="86"/>
      <c r="CM81" s="86"/>
      <c r="CN81" s="86"/>
      <c r="CO81" s="86"/>
      <c r="CP81" s="86"/>
      <c r="CQ81" s="86"/>
      <c r="CR81" s="86"/>
      <c r="CS81" s="100"/>
      <c r="CT81" s="99"/>
      <c r="CU81" s="99"/>
      <c r="CV81" s="99"/>
      <c r="CW81" s="99"/>
      <c r="CX81" s="99"/>
    </row>
    <row r="82" spans="1:102" ht="3" customHeight="1" x14ac:dyDescent="0.15">
      <c r="A82" s="99"/>
      <c r="B82" s="100"/>
      <c r="C82" s="100"/>
      <c r="D82" s="892"/>
      <c r="E82" s="203"/>
      <c r="F82" s="834" t="s">
        <v>99</v>
      </c>
      <c r="G82" s="834"/>
      <c r="H82" s="834"/>
      <c r="I82" s="834"/>
      <c r="J82" s="834"/>
      <c r="K82" s="834"/>
      <c r="L82" s="367"/>
      <c r="M82" s="856" t="s">
        <v>100</v>
      </c>
      <c r="N82" s="115"/>
      <c r="O82" s="313"/>
      <c r="P82" s="313"/>
      <c r="Q82" s="313"/>
      <c r="R82" s="313"/>
      <c r="S82" s="313"/>
      <c r="T82" s="313"/>
      <c r="U82" s="313"/>
      <c r="V82" s="313"/>
      <c r="W82" s="313"/>
      <c r="X82" s="313"/>
      <c r="Y82" s="313"/>
      <c r="Z82" s="313"/>
      <c r="AA82" s="313"/>
      <c r="AB82" s="313"/>
      <c r="AC82" s="321"/>
      <c r="AD82" s="321"/>
      <c r="AE82" s="842"/>
      <c r="AF82" s="218"/>
      <c r="AG82" s="221"/>
      <c r="AH82" s="836" t="s">
        <v>101</v>
      </c>
      <c r="AI82" s="836"/>
      <c r="AJ82" s="836"/>
      <c r="AK82" s="836"/>
      <c r="AL82" s="836"/>
      <c r="AM82" s="836"/>
      <c r="AN82" s="191"/>
      <c r="AO82" s="879" t="s">
        <v>383</v>
      </c>
      <c r="AP82" s="227"/>
      <c r="AQ82" s="324"/>
      <c r="AR82" s="324"/>
      <c r="AS82" s="324"/>
      <c r="AT82" s="324"/>
      <c r="AU82" s="324"/>
      <c r="AV82" s="324"/>
      <c r="AW82" s="324"/>
      <c r="AX82" s="324"/>
      <c r="AY82" s="324"/>
      <c r="AZ82" s="324"/>
      <c r="BA82" s="324"/>
      <c r="BB82" s="324"/>
      <c r="BC82" s="324"/>
      <c r="BD82" s="324"/>
      <c r="BE82" s="324"/>
      <c r="BF82" s="324"/>
      <c r="BG82" s="228"/>
      <c r="BH82" s="121"/>
      <c r="BI82" s="121"/>
      <c r="BJ82" s="121"/>
      <c r="BK82" s="994"/>
      <c r="BL82" s="994"/>
      <c r="BM82" s="994"/>
      <c r="BN82" s="994"/>
      <c r="BO82" s="994"/>
      <c r="BP82" s="994"/>
      <c r="BQ82" s="994"/>
      <c r="BR82" s="994"/>
      <c r="BS82" s="994"/>
      <c r="BT82" s="994"/>
      <c r="BU82" s="994"/>
      <c r="BV82" s="994"/>
      <c r="BW82" s="994"/>
      <c r="BX82" s="994"/>
      <c r="BY82" s="994"/>
      <c r="BZ82" s="994"/>
      <c r="CA82" s="994"/>
      <c r="CB82" s="994"/>
      <c r="CC82" s="994"/>
      <c r="CD82" s="994"/>
      <c r="CE82" s="994"/>
      <c r="CF82" s="121"/>
      <c r="CG82" s="121"/>
      <c r="CH82" s="86"/>
      <c r="CI82" s="86"/>
      <c r="CJ82" s="86"/>
      <c r="CK82" s="86"/>
      <c r="CL82" s="86"/>
      <c r="CM82" s="86"/>
      <c r="CN82" s="86"/>
      <c r="CO82" s="86"/>
      <c r="CP82" s="86"/>
      <c r="CQ82" s="86"/>
      <c r="CR82" s="86"/>
      <c r="CS82" s="100"/>
      <c r="CT82" s="99"/>
      <c r="CU82" s="99"/>
      <c r="CV82" s="99"/>
      <c r="CW82" s="99"/>
      <c r="CX82" s="99"/>
    </row>
    <row r="83" spans="1:102" ht="8.25" customHeight="1" thickBot="1" x14ac:dyDescent="0.2">
      <c r="A83" s="99"/>
      <c r="B83" s="100"/>
      <c r="C83" s="100"/>
      <c r="D83" s="892"/>
      <c r="E83" s="203"/>
      <c r="F83" s="834"/>
      <c r="G83" s="834"/>
      <c r="H83" s="834"/>
      <c r="I83" s="834"/>
      <c r="J83" s="834"/>
      <c r="K83" s="834"/>
      <c r="L83" s="367"/>
      <c r="M83" s="857"/>
      <c r="N83" s="115"/>
      <c r="O83" s="962" t="str">
        <f>IF(OR(入力用①!N34=0,LEN(入力用①!N34)-7&lt;=0),"",LEFT(入力用①!N34,LEN(入力用①!N34)-7))</f>
        <v/>
      </c>
      <c r="P83" s="313"/>
      <c r="Q83" s="853" t="str">
        <f>IF(OR(入力用①!N34=0,LEN(入力用①!N34)-6&lt;=0),"",MID(入力用①!N34,LEN(入力用①!N34)-6,1))</f>
        <v/>
      </c>
      <c r="R83" s="314"/>
      <c r="S83" s="853" t="str">
        <f>IF(OR(入力用①!N34=0,LEN(入力用①!N34)-5&lt;=0),"",MID(入力用①!N34,LEN(入力用①!N34)-5,1))</f>
        <v>1</v>
      </c>
      <c r="T83" s="843"/>
      <c r="U83" s="853" t="str">
        <f>IF(OR(入力用①!N34=0,LEN(入力用①!N34)-4&lt;=0),"",MID(入力用①!N34,LEN(入力用①!N34)-4,1))</f>
        <v>6</v>
      </c>
      <c r="V83" s="313"/>
      <c r="W83" s="853" t="str">
        <f>IF(OR(入力用①!N34=0,LEN(入力用①!N34)-3&lt;=0),"",MID(入力用①!N34,LEN(入力用①!N34)-3,1))</f>
        <v>3</v>
      </c>
      <c r="X83" s="314"/>
      <c r="Y83" s="853" t="str">
        <f>IF(OR(入力用①!N34=0,LEN(入力用①!N34)-2&lt;=0),"",MID(入力用①!N34,LEN(入力用①!N34)-2,1))</f>
        <v>0</v>
      </c>
      <c r="Z83" s="843"/>
      <c r="AA83" s="853" t="str">
        <f>IF(OR(入力用①!N34=0,LEN(入力用①!N34)-1&lt;=0),"",MID(入力用①!N34,LEN(入力用①!N34)-1,1))</f>
        <v>0</v>
      </c>
      <c r="AB83" s="313"/>
      <c r="AC83" s="844" t="str">
        <f>IF(入力用①!N34&lt;&gt;0,RIGHT(入力用①!N34,1),"")</f>
        <v>0</v>
      </c>
      <c r="AD83" s="845"/>
      <c r="AE83" s="842"/>
      <c r="AF83" s="218"/>
      <c r="AG83" s="223"/>
      <c r="AH83" s="837"/>
      <c r="AI83" s="837"/>
      <c r="AJ83" s="837"/>
      <c r="AK83" s="837"/>
      <c r="AL83" s="837"/>
      <c r="AM83" s="837"/>
      <c r="AN83" s="86"/>
      <c r="AO83" s="857"/>
      <c r="AP83" s="112"/>
      <c r="AQ83" s="907" t="str">
        <f>IF(OR(入力用①!W34=0,LEN(入力用①!W34)-7&lt;=0),"",LEFT(入力用①!W34,LEN(入力用①!W34)-7))</f>
        <v/>
      </c>
      <c r="AR83" s="321"/>
      <c r="AS83" s="869" t="str">
        <f>IF(OR(入力用①!W34=0,LEN(入力用①!W34)-6&lt;=0),"",MID(入力用①!W34,LEN(入力用①!W34)-6,1))</f>
        <v>6</v>
      </c>
      <c r="AT83" s="326"/>
      <c r="AU83" s="869" t="str">
        <f>IF(OR(入力用①!W34=0,LEN(入力用①!W34)-5&lt;=0),"",MID(入力用①!W34,LEN(入力用①!W34)-5,1))</f>
        <v>4</v>
      </c>
      <c r="AV83" s="321"/>
      <c r="AW83" s="869" t="str">
        <f>IF(OR(入力用①!W34=0,LEN(入力用①!W34)-4&lt;=0),"",MID(入力用①!W34,LEN(入力用①!W34)-4,1))</f>
        <v>6</v>
      </c>
      <c r="AX83" s="321"/>
      <c r="AY83" s="869" t="str">
        <f>IF(OR(入力用①!W34=0,LEN(入力用①!W34)-3&lt;=0),"",MID(入力用①!W34,LEN(入力用①!W34)-3,1))</f>
        <v>1</v>
      </c>
      <c r="AZ83" s="326"/>
      <c r="BA83" s="869" t="str">
        <f>IF(OR(入力用①!W34=0,LEN(入力用①!W34)-2&lt;=0),"",MID(入力用①!W34,LEN(入力用①!W34)-2,1))</f>
        <v>6</v>
      </c>
      <c r="BB83" s="321"/>
      <c r="BC83" s="869" t="str">
        <f>IF(OR(入力用①!W34=0,LEN(入力用①!W34)-1&lt;=0),"",MID(入力用①!W34,LEN(入力用①!W34)-1,1))</f>
        <v>0</v>
      </c>
      <c r="BD83" s="321"/>
      <c r="BE83" s="844" t="str">
        <f>IF(入力用①!W34&lt;&gt;0,RIGHT(入力用①!W34,1),"")</f>
        <v>0</v>
      </c>
      <c r="BF83" s="845"/>
      <c r="BG83" s="183"/>
      <c r="BH83" s="86"/>
      <c r="BI83" s="86"/>
      <c r="BJ83" s="86"/>
      <c r="BK83" s="994"/>
      <c r="BL83" s="994"/>
      <c r="BM83" s="994"/>
      <c r="BN83" s="994"/>
      <c r="BO83" s="994"/>
      <c r="BP83" s="994"/>
      <c r="BQ83" s="994"/>
      <c r="BR83" s="994"/>
      <c r="BS83" s="994"/>
      <c r="BT83" s="994"/>
      <c r="BU83" s="994"/>
      <c r="BV83" s="994"/>
      <c r="BW83" s="994"/>
      <c r="BX83" s="994"/>
      <c r="BY83" s="994"/>
      <c r="BZ83" s="994"/>
      <c r="CA83" s="994"/>
      <c r="CB83" s="994"/>
      <c r="CC83" s="994"/>
      <c r="CD83" s="994"/>
      <c r="CE83" s="994"/>
      <c r="CF83" s="86"/>
      <c r="CG83" s="86"/>
      <c r="CH83" s="86"/>
      <c r="CI83" s="86"/>
      <c r="CJ83" s="86"/>
      <c r="CK83" s="86"/>
      <c r="CL83" s="86"/>
      <c r="CM83" s="86"/>
      <c r="CN83" s="86"/>
      <c r="CO83" s="86"/>
      <c r="CP83" s="86"/>
      <c r="CQ83" s="86"/>
      <c r="CR83" s="86"/>
      <c r="CS83" s="100"/>
      <c r="CT83" s="99"/>
      <c r="CU83" s="99"/>
      <c r="CV83" s="99"/>
      <c r="CW83" s="99"/>
      <c r="CX83" s="99"/>
    </row>
    <row r="84" spans="1:102" ht="6.75" customHeight="1" x14ac:dyDescent="0.15">
      <c r="A84" s="99"/>
      <c r="B84" s="100"/>
      <c r="C84" s="100"/>
      <c r="D84" s="892"/>
      <c r="E84" s="203"/>
      <c r="F84" s="834"/>
      <c r="G84" s="834"/>
      <c r="H84" s="834"/>
      <c r="I84" s="834"/>
      <c r="J84" s="834"/>
      <c r="K84" s="834"/>
      <c r="L84" s="367"/>
      <c r="M84" s="857"/>
      <c r="N84" s="115"/>
      <c r="O84" s="963"/>
      <c r="P84" s="313"/>
      <c r="Q84" s="843"/>
      <c r="R84" s="314"/>
      <c r="S84" s="843"/>
      <c r="T84" s="843"/>
      <c r="U84" s="843"/>
      <c r="V84" s="313"/>
      <c r="W84" s="843"/>
      <c r="X84" s="314"/>
      <c r="Y84" s="843"/>
      <c r="Z84" s="843"/>
      <c r="AA84" s="843"/>
      <c r="AB84" s="313"/>
      <c r="AC84" s="846"/>
      <c r="AD84" s="847"/>
      <c r="AE84" s="115"/>
      <c r="AF84" s="218"/>
      <c r="AG84" s="223"/>
      <c r="AH84" s="837"/>
      <c r="AI84" s="837"/>
      <c r="AJ84" s="837"/>
      <c r="AK84" s="837"/>
      <c r="AL84" s="837"/>
      <c r="AM84" s="837"/>
      <c r="AN84" s="86"/>
      <c r="AO84" s="857"/>
      <c r="AP84" s="112"/>
      <c r="AQ84" s="908"/>
      <c r="AR84" s="321"/>
      <c r="AS84" s="870"/>
      <c r="AT84" s="326"/>
      <c r="AU84" s="870"/>
      <c r="AV84" s="321"/>
      <c r="AW84" s="870"/>
      <c r="AX84" s="321"/>
      <c r="AY84" s="870"/>
      <c r="AZ84" s="326"/>
      <c r="BA84" s="870"/>
      <c r="BB84" s="321"/>
      <c r="BC84" s="870"/>
      <c r="BD84" s="321"/>
      <c r="BE84" s="846"/>
      <c r="BF84" s="847"/>
      <c r="BG84" s="183"/>
      <c r="BH84" s="86"/>
      <c r="BI84" s="86"/>
      <c r="BJ84" s="86"/>
      <c r="BK84" s="86"/>
      <c r="BL84" s="988">
        <v>91</v>
      </c>
      <c r="BM84" s="989"/>
      <c r="BN84" s="179"/>
      <c r="BO84" s="179"/>
      <c r="BP84" s="179"/>
      <c r="BQ84" s="179"/>
      <c r="BR84" s="179"/>
      <c r="BS84" s="179"/>
      <c r="BT84" s="179"/>
      <c r="BU84" s="179"/>
      <c r="BV84" s="179"/>
      <c r="BW84" s="179"/>
      <c r="BX84" s="179"/>
      <c r="BY84" s="179"/>
      <c r="BZ84" s="179"/>
      <c r="CA84" s="179"/>
      <c r="CB84" s="179"/>
      <c r="CC84" s="993">
        <v>95</v>
      </c>
      <c r="CD84" s="989"/>
      <c r="CE84" s="179"/>
      <c r="CF84" s="179"/>
      <c r="CG84" s="179"/>
      <c r="CH84" s="179"/>
      <c r="CI84" s="179"/>
      <c r="CJ84" s="179"/>
      <c r="CK84" s="179"/>
      <c r="CL84" s="179"/>
      <c r="CM84" s="179"/>
      <c r="CN84" s="179"/>
      <c r="CO84" s="179"/>
      <c r="CP84" s="179"/>
      <c r="CQ84" s="179"/>
      <c r="CR84" s="254"/>
      <c r="CS84" s="100"/>
      <c r="CT84" s="99"/>
      <c r="CU84" s="99"/>
      <c r="CV84" s="99"/>
      <c r="CW84" s="99"/>
      <c r="CX84" s="99"/>
    </row>
    <row r="85" spans="1:102" ht="6" customHeight="1" x14ac:dyDescent="0.15">
      <c r="A85" s="99"/>
      <c r="B85" s="100"/>
      <c r="C85" s="100"/>
      <c r="D85" s="204"/>
      <c r="E85" s="203"/>
      <c r="F85" s="834"/>
      <c r="G85" s="834"/>
      <c r="H85" s="834"/>
      <c r="I85" s="834"/>
      <c r="J85" s="834"/>
      <c r="K85" s="834"/>
      <c r="L85" s="367"/>
      <c r="M85" s="857"/>
      <c r="N85" s="115"/>
      <c r="O85" s="964"/>
      <c r="P85" s="313"/>
      <c r="Q85" s="854"/>
      <c r="R85" s="314"/>
      <c r="S85" s="854"/>
      <c r="T85" s="843"/>
      <c r="U85" s="854"/>
      <c r="V85" s="313"/>
      <c r="W85" s="854"/>
      <c r="X85" s="314"/>
      <c r="Y85" s="854"/>
      <c r="Z85" s="843"/>
      <c r="AA85" s="854"/>
      <c r="AB85" s="313"/>
      <c r="AC85" s="848"/>
      <c r="AD85" s="849"/>
      <c r="AE85" s="115"/>
      <c r="AF85" s="218"/>
      <c r="AG85" s="223"/>
      <c r="AH85" s="837"/>
      <c r="AI85" s="837"/>
      <c r="AJ85" s="837"/>
      <c r="AK85" s="837"/>
      <c r="AL85" s="837"/>
      <c r="AM85" s="837"/>
      <c r="AN85" s="86"/>
      <c r="AO85" s="857"/>
      <c r="AP85" s="112"/>
      <c r="AQ85" s="909"/>
      <c r="AR85" s="321"/>
      <c r="AS85" s="871"/>
      <c r="AT85" s="326"/>
      <c r="AU85" s="871"/>
      <c r="AV85" s="321"/>
      <c r="AW85" s="871"/>
      <c r="AX85" s="321"/>
      <c r="AY85" s="871"/>
      <c r="AZ85" s="326"/>
      <c r="BA85" s="871"/>
      <c r="BB85" s="321"/>
      <c r="BC85" s="871"/>
      <c r="BD85" s="321"/>
      <c r="BE85" s="848"/>
      <c r="BF85" s="849"/>
      <c r="BG85" s="183"/>
      <c r="BH85" s="86"/>
      <c r="BI85" s="86"/>
      <c r="BJ85" s="86"/>
      <c r="BK85" s="86"/>
      <c r="BL85" s="985"/>
      <c r="BM85" s="954"/>
      <c r="BN85" s="86"/>
      <c r="BO85" s="86"/>
      <c r="BP85" s="86"/>
      <c r="BQ85" s="86"/>
      <c r="BR85" s="86"/>
      <c r="BS85" s="86"/>
      <c r="BT85" s="86"/>
      <c r="BU85" s="86"/>
      <c r="BV85" s="86"/>
      <c r="BW85" s="86"/>
      <c r="BX85" s="86"/>
      <c r="BY85" s="86"/>
      <c r="BZ85" s="86"/>
      <c r="CA85" s="86"/>
      <c r="CB85" s="86"/>
      <c r="CC85" s="952"/>
      <c r="CD85" s="954"/>
      <c r="CE85" s="86"/>
      <c r="CF85" s="86"/>
      <c r="CG85" s="86"/>
      <c r="CH85" s="86"/>
      <c r="CI85" s="86"/>
      <c r="CJ85" s="86"/>
      <c r="CK85" s="86"/>
      <c r="CL85" s="86"/>
      <c r="CM85" s="86"/>
      <c r="CN85" s="86"/>
      <c r="CO85" s="86"/>
      <c r="CP85" s="86"/>
      <c r="CQ85" s="86"/>
      <c r="CR85" s="181"/>
      <c r="CS85" s="100"/>
      <c r="CT85" s="99"/>
      <c r="CU85" s="99"/>
      <c r="CV85" s="99"/>
      <c r="CW85" s="99"/>
      <c r="CX85" s="99"/>
    </row>
    <row r="86" spans="1:102" ht="3" customHeight="1" thickBot="1" x14ac:dyDescent="0.2">
      <c r="A86" s="99"/>
      <c r="B86" s="100"/>
      <c r="C86" s="100"/>
      <c r="D86" s="204"/>
      <c r="E86" s="203"/>
      <c r="F86" s="834"/>
      <c r="G86" s="834"/>
      <c r="H86" s="834"/>
      <c r="I86" s="834"/>
      <c r="J86" s="834"/>
      <c r="K86" s="834"/>
      <c r="L86" s="367"/>
      <c r="M86" s="858"/>
      <c r="N86" s="101"/>
      <c r="O86" s="313"/>
      <c r="P86" s="313"/>
      <c r="Q86" s="313"/>
      <c r="R86" s="313"/>
      <c r="S86" s="313"/>
      <c r="T86" s="313"/>
      <c r="U86" s="313"/>
      <c r="V86" s="313"/>
      <c r="W86" s="313"/>
      <c r="X86" s="313"/>
      <c r="Y86" s="313"/>
      <c r="Z86" s="313"/>
      <c r="AA86" s="313"/>
      <c r="AB86" s="313"/>
      <c r="AC86" s="302"/>
      <c r="AD86" s="302"/>
      <c r="AE86" s="101"/>
      <c r="AF86" s="218"/>
      <c r="AG86" s="223"/>
      <c r="AH86" s="837"/>
      <c r="AI86" s="837"/>
      <c r="AJ86" s="837"/>
      <c r="AK86" s="837"/>
      <c r="AL86" s="837"/>
      <c r="AM86" s="837"/>
      <c r="AN86" s="86"/>
      <c r="AO86" s="858"/>
      <c r="AP86" s="112"/>
      <c r="AQ86" s="321"/>
      <c r="AR86" s="321"/>
      <c r="AS86" s="321"/>
      <c r="AT86" s="321"/>
      <c r="AU86" s="321"/>
      <c r="AV86" s="321"/>
      <c r="AW86" s="321"/>
      <c r="AX86" s="321"/>
      <c r="AY86" s="321"/>
      <c r="AZ86" s="321"/>
      <c r="BA86" s="321"/>
      <c r="BB86" s="321"/>
      <c r="BC86" s="321"/>
      <c r="BD86" s="321"/>
      <c r="BE86" s="321"/>
      <c r="BF86" s="321"/>
      <c r="BG86" s="183"/>
      <c r="BH86" s="86"/>
      <c r="BI86" s="86"/>
      <c r="BJ86" s="86"/>
      <c r="BK86" s="86"/>
      <c r="BL86" s="985"/>
      <c r="BM86" s="954"/>
      <c r="BN86" s="86"/>
      <c r="BO86" s="86"/>
      <c r="BP86" s="86"/>
      <c r="BQ86" s="86"/>
      <c r="BR86" s="86"/>
      <c r="BS86" s="86"/>
      <c r="BT86" s="86"/>
      <c r="BU86" s="86"/>
      <c r="BV86" s="86"/>
      <c r="BW86" s="86"/>
      <c r="BX86" s="86"/>
      <c r="BY86" s="86"/>
      <c r="BZ86" s="86"/>
      <c r="CA86" s="86"/>
      <c r="CB86" s="86"/>
      <c r="CC86" s="952"/>
      <c r="CD86" s="954"/>
      <c r="CE86" s="86"/>
      <c r="CF86" s="86"/>
      <c r="CG86" s="86"/>
      <c r="CH86" s="86"/>
      <c r="CI86" s="86"/>
      <c r="CJ86" s="86"/>
      <c r="CK86" s="86"/>
      <c r="CL86" s="86"/>
      <c r="CM86" s="86"/>
      <c r="CN86" s="86"/>
      <c r="CO86" s="86"/>
      <c r="CP86" s="86"/>
      <c r="CQ86" s="86"/>
      <c r="CR86" s="181"/>
      <c r="CS86" s="100"/>
      <c r="CT86" s="99"/>
      <c r="CU86" s="99"/>
      <c r="CV86" s="99"/>
      <c r="CW86" s="99"/>
      <c r="CX86" s="99"/>
    </row>
    <row r="87" spans="1:102" ht="3" customHeight="1" thickTop="1" x14ac:dyDescent="0.15">
      <c r="A87" s="99"/>
      <c r="B87" s="100"/>
      <c r="C87" s="100"/>
      <c r="D87" s="204"/>
      <c r="E87" s="206"/>
      <c r="F87" s="833" t="s">
        <v>269</v>
      </c>
      <c r="G87" s="833"/>
      <c r="H87" s="833"/>
      <c r="I87" s="833"/>
      <c r="J87" s="833"/>
      <c r="K87" s="833"/>
      <c r="L87" s="371"/>
      <c r="M87" s="879" t="s">
        <v>103</v>
      </c>
      <c r="N87" s="195"/>
      <c r="O87" s="324"/>
      <c r="P87" s="324"/>
      <c r="Q87" s="324"/>
      <c r="R87" s="324"/>
      <c r="S87" s="324"/>
      <c r="T87" s="324"/>
      <c r="U87" s="324"/>
      <c r="V87" s="324"/>
      <c r="W87" s="324"/>
      <c r="X87" s="324"/>
      <c r="Y87" s="324"/>
      <c r="Z87" s="324"/>
      <c r="AA87" s="324"/>
      <c r="AB87" s="324"/>
      <c r="AC87" s="324"/>
      <c r="AD87" s="324"/>
      <c r="AE87" s="211"/>
      <c r="AF87" s="519"/>
      <c r="AG87" s="520"/>
      <c r="AH87" s="520"/>
      <c r="AI87" s="520"/>
      <c r="AJ87" s="520"/>
      <c r="AK87" s="520"/>
      <c r="AL87" s="520"/>
      <c r="AM87" s="520"/>
      <c r="AN87" s="521"/>
      <c r="AO87" s="980" t="s">
        <v>384</v>
      </c>
      <c r="AP87" s="300"/>
      <c r="AQ87" s="325"/>
      <c r="AR87" s="325"/>
      <c r="AS87" s="325"/>
      <c r="AT87" s="325"/>
      <c r="AU87" s="325"/>
      <c r="AV87" s="325"/>
      <c r="AW87" s="325"/>
      <c r="AX87" s="325"/>
      <c r="AY87" s="325"/>
      <c r="AZ87" s="325"/>
      <c r="BA87" s="325"/>
      <c r="BB87" s="325"/>
      <c r="BC87" s="325"/>
      <c r="BD87" s="325"/>
      <c r="BE87" s="325"/>
      <c r="BF87" s="325"/>
      <c r="BG87" s="301"/>
      <c r="BH87" s="113"/>
      <c r="BI87" s="113"/>
      <c r="BJ87" s="113"/>
      <c r="BK87" s="86"/>
      <c r="BL87" s="985"/>
      <c r="BM87" s="954"/>
      <c r="BN87" s="113"/>
      <c r="BO87" s="113"/>
      <c r="BP87" s="113"/>
      <c r="BQ87" s="86"/>
      <c r="BR87" s="86"/>
      <c r="BS87" s="86"/>
      <c r="BT87" s="86"/>
      <c r="BU87" s="86"/>
      <c r="BV87" s="86"/>
      <c r="BW87" s="86"/>
      <c r="BX87" s="86"/>
      <c r="BY87" s="86"/>
      <c r="BZ87" s="86"/>
      <c r="CA87" s="86"/>
      <c r="CB87" s="86"/>
      <c r="CC87" s="952"/>
      <c r="CD87" s="954"/>
      <c r="CE87" s="86"/>
      <c r="CF87" s="86"/>
      <c r="CG87" s="86"/>
      <c r="CH87" s="86"/>
      <c r="CI87" s="86"/>
      <c r="CJ87" s="86"/>
      <c r="CK87" s="86"/>
      <c r="CL87" s="86"/>
      <c r="CM87" s="86"/>
      <c r="CN87" s="86"/>
      <c r="CO87" s="86"/>
      <c r="CP87" s="86"/>
      <c r="CQ87" s="86"/>
      <c r="CR87" s="181"/>
      <c r="CS87" s="100"/>
      <c r="CT87" s="99"/>
      <c r="CU87" s="99"/>
      <c r="CV87" s="99"/>
      <c r="CW87" s="99"/>
      <c r="CX87" s="99"/>
    </row>
    <row r="88" spans="1:102" ht="9" customHeight="1" x14ac:dyDescent="0.15">
      <c r="A88" s="99"/>
      <c r="B88" s="100"/>
      <c r="C88" s="100"/>
      <c r="D88" s="204"/>
      <c r="E88" s="203"/>
      <c r="F88" s="834"/>
      <c r="G88" s="834"/>
      <c r="H88" s="834"/>
      <c r="I88" s="834"/>
      <c r="J88" s="834"/>
      <c r="K88" s="834"/>
      <c r="L88" s="367"/>
      <c r="M88" s="857"/>
      <c r="N88" s="122"/>
      <c r="O88" s="907" t="str">
        <f>IF(OR(入力用①!N35=0,LEN(入力用①!N35)-7&lt;=0),"",LEFT(入力用①!N35,LEN(入力用①!N35)-7))</f>
        <v/>
      </c>
      <c r="P88" s="321"/>
      <c r="Q88" s="869" t="str">
        <f>IF(OR(入力用①!N35=0,LEN(入力用①!N35)-6&lt;=0),"",MID(入力用①!N35,LEN(入力用①!N35)-6,1))</f>
        <v/>
      </c>
      <c r="R88" s="326"/>
      <c r="S88" s="869" t="str">
        <f>IF(OR(入力用①!N35=0,LEN(入力用①!N35)-5&lt;=0),"",MID(入力用①!N35,LEN(入力用①!N35)-5,1))</f>
        <v>1</v>
      </c>
      <c r="T88" s="870"/>
      <c r="U88" s="869" t="str">
        <f>IF(OR(入力用①!N35=0,LEN(入力用①!N35)-4&lt;=0),"",MID(入力用①!N35,LEN(入力用①!N35)-4,1))</f>
        <v>0</v>
      </c>
      <c r="V88" s="321"/>
      <c r="W88" s="869" t="str">
        <f>IF(OR(入力用①!N35=0,LEN(入力用①!N35)-3&lt;=0),"",MID(入力用①!N35,LEN(入力用①!N35)-3,1))</f>
        <v>5</v>
      </c>
      <c r="X88" s="326"/>
      <c r="Y88" s="869" t="str">
        <f>IF(OR(入力用①!N35=0,LEN(入力用①!N35)-2&lt;=0),"",MID(入力用①!N35,LEN(入力用①!N35)-2,1))</f>
        <v>0</v>
      </c>
      <c r="Z88" s="870"/>
      <c r="AA88" s="869" t="str">
        <f>IF(OR(入力用①!N35=0,LEN(入力用①!N35)-1&lt;=0),"",MID(入力用①!N35,LEN(入力用①!N35)-1,1))</f>
        <v>0</v>
      </c>
      <c r="AB88" s="321"/>
      <c r="AC88" s="844" t="str">
        <f>IF(入力用①!N35&lt;&gt;0,RIGHT(入力用①!N35,1),"")</f>
        <v>0</v>
      </c>
      <c r="AD88" s="845"/>
      <c r="AE88" s="212"/>
      <c r="AF88" s="215"/>
      <c r="AG88" s="116"/>
      <c r="AH88" s="116"/>
      <c r="AI88" s="116"/>
      <c r="AJ88" s="116"/>
      <c r="AK88" s="116"/>
      <c r="AL88" s="116"/>
      <c r="AM88" s="116"/>
      <c r="AN88" s="522"/>
      <c r="AO88" s="981"/>
      <c r="AP88" s="175"/>
      <c r="AQ88" s="319"/>
      <c r="AR88" s="319"/>
      <c r="AS88" s="319"/>
      <c r="AT88" s="319"/>
      <c r="AU88" s="319"/>
      <c r="AV88" s="319"/>
      <c r="AW88" s="319"/>
      <c r="AX88" s="319"/>
      <c r="AY88" s="319"/>
      <c r="AZ88" s="319"/>
      <c r="BA88" s="319"/>
      <c r="BB88" s="319"/>
      <c r="BC88" s="319"/>
      <c r="BD88" s="319"/>
      <c r="BE88" s="319"/>
      <c r="BF88" s="319"/>
      <c r="BG88" s="184"/>
      <c r="BH88" s="113"/>
      <c r="BI88" s="113"/>
      <c r="BJ88" s="113"/>
      <c r="BK88" s="86"/>
      <c r="BL88" s="985"/>
      <c r="BM88" s="954"/>
      <c r="BN88" s="113"/>
      <c r="BO88" s="112"/>
      <c r="BP88" s="112"/>
      <c r="BQ88" s="86"/>
      <c r="BR88" s="86"/>
      <c r="BS88" s="86"/>
      <c r="BT88" s="86"/>
      <c r="BU88" s="86"/>
      <c r="BV88" s="86"/>
      <c r="BW88" s="86"/>
      <c r="BX88" s="86"/>
      <c r="BY88" s="86"/>
      <c r="BZ88" s="86"/>
      <c r="CA88" s="86"/>
      <c r="CB88" s="86"/>
      <c r="CC88" s="952"/>
      <c r="CD88" s="954"/>
      <c r="CE88" s="86"/>
      <c r="CF88" s="86"/>
      <c r="CG88" s="86"/>
      <c r="CH88" s="86"/>
      <c r="CI88" s="86"/>
      <c r="CJ88" s="86"/>
      <c r="CK88" s="86"/>
      <c r="CL88" s="86"/>
      <c r="CM88" s="86"/>
      <c r="CN88" s="86"/>
      <c r="CO88" s="86"/>
      <c r="CP88" s="86"/>
      <c r="CQ88" s="86"/>
      <c r="CR88" s="181"/>
      <c r="CS88" s="100"/>
      <c r="CT88" s="99"/>
      <c r="CU88" s="99"/>
      <c r="CV88" s="99"/>
      <c r="CW88" s="99"/>
      <c r="CX88" s="99"/>
    </row>
    <row r="89" spans="1:102" ht="5.0999999999999996" customHeight="1" x14ac:dyDescent="0.15">
      <c r="A89" s="99"/>
      <c r="B89" s="100"/>
      <c r="C89" s="100"/>
      <c r="D89" s="204"/>
      <c r="E89" s="203"/>
      <c r="F89" s="834"/>
      <c r="G89" s="834"/>
      <c r="H89" s="834"/>
      <c r="I89" s="834"/>
      <c r="J89" s="834"/>
      <c r="K89" s="834"/>
      <c r="L89" s="367"/>
      <c r="M89" s="857"/>
      <c r="N89" s="122"/>
      <c r="O89" s="908"/>
      <c r="P89" s="321"/>
      <c r="Q89" s="870"/>
      <c r="R89" s="326"/>
      <c r="S89" s="870"/>
      <c r="T89" s="870"/>
      <c r="U89" s="870"/>
      <c r="V89" s="321"/>
      <c r="W89" s="870"/>
      <c r="X89" s="326"/>
      <c r="Y89" s="870"/>
      <c r="Z89" s="870"/>
      <c r="AA89" s="870"/>
      <c r="AB89" s="321"/>
      <c r="AC89" s="846"/>
      <c r="AD89" s="847"/>
      <c r="AE89" s="212"/>
      <c r="AF89" s="215"/>
      <c r="AG89" s="834" t="s">
        <v>271</v>
      </c>
      <c r="AH89" s="834"/>
      <c r="AI89" s="834"/>
      <c r="AJ89" s="834"/>
      <c r="AK89" s="834"/>
      <c r="AL89" s="834"/>
      <c r="AM89" s="834"/>
      <c r="AN89" s="522"/>
      <c r="AO89" s="981"/>
      <c r="AP89" s="246"/>
      <c r="AQ89" s="331"/>
      <c r="AR89" s="331"/>
      <c r="AS89" s="331"/>
      <c r="AT89" s="331"/>
      <c r="AU89" s="323"/>
      <c r="AV89" s="323"/>
      <c r="AW89" s="323"/>
      <c r="AX89" s="323"/>
      <c r="AY89" s="323"/>
      <c r="AZ89" s="323"/>
      <c r="BA89" s="323"/>
      <c r="BB89" s="323"/>
      <c r="BC89" s="323"/>
      <c r="BD89" s="323"/>
      <c r="BE89" s="323"/>
      <c r="BF89" s="323"/>
      <c r="BG89" s="247"/>
      <c r="BH89" s="113"/>
      <c r="BI89" s="113"/>
      <c r="BJ89" s="113"/>
      <c r="BK89" s="86"/>
      <c r="BL89" s="983">
        <v>92</v>
      </c>
      <c r="BM89" s="984"/>
      <c r="BN89" s="374"/>
      <c r="BO89" s="227"/>
      <c r="BP89" s="227"/>
      <c r="BQ89" s="191"/>
      <c r="BR89" s="191"/>
      <c r="BS89" s="191"/>
      <c r="BT89" s="191"/>
      <c r="BU89" s="191"/>
      <c r="BV89" s="191"/>
      <c r="BW89" s="191"/>
      <c r="BX89" s="191"/>
      <c r="BY89" s="191"/>
      <c r="BZ89" s="191"/>
      <c r="CA89" s="191"/>
      <c r="CB89" s="191"/>
      <c r="CC89" s="991">
        <v>96</v>
      </c>
      <c r="CD89" s="984"/>
      <c r="CE89" s="191"/>
      <c r="CF89" s="191"/>
      <c r="CG89" s="191"/>
      <c r="CH89" s="191"/>
      <c r="CI89" s="191"/>
      <c r="CJ89" s="191"/>
      <c r="CK89" s="191"/>
      <c r="CL89" s="191"/>
      <c r="CM89" s="191"/>
      <c r="CN89" s="191"/>
      <c r="CO89" s="191"/>
      <c r="CP89" s="191"/>
      <c r="CQ89" s="191"/>
      <c r="CR89" s="222"/>
      <c r="CS89" s="100"/>
      <c r="CT89" s="99"/>
      <c r="CU89" s="99"/>
      <c r="CV89" s="99"/>
      <c r="CW89" s="99"/>
      <c r="CX89" s="99"/>
    </row>
    <row r="90" spans="1:102" ht="7.5" customHeight="1" x14ac:dyDescent="0.15">
      <c r="A90" s="99"/>
      <c r="B90" s="100"/>
      <c r="C90" s="100"/>
      <c r="D90" s="204"/>
      <c r="E90" s="203"/>
      <c r="F90" s="834"/>
      <c r="G90" s="834"/>
      <c r="H90" s="834"/>
      <c r="I90" s="834"/>
      <c r="J90" s="834"/>
      <c r="K90" s="834"/>
      <c r="L90" s="367"/>
      <c r="M90" s="857"/>
      <c r="N90" s="122"/>
      <c r="O90" s="909"/>
      <c r="P90" s="321"/>
      <c r="Q90" s="871"/>
      <c r="R90" s="326"/>
      <c r="S90" s="871"/>
      <c r="T90" s="870"/>
      <c r="U90" s="871"/>
      <c r="V90" s="321"/>
      <c r="W90" s="871"/>
      <c r="X90" s="326"/>
      <c r="Y90" s="871"/>
      <c r="Z90" s="870"/>
      <c r="AA90" s="871"/>
      <c r="AB90" s="321"/>
      <c r="AC90" s="848"/>
      <c r="AD90" s="849"/>
      <c r="AE90" s="212"/>
      <c r="AF90" s="215"/>
      <c r="AG90" s="834"/>
      <c r="AH90" s="834"/>
      <c r="AI90" s="834"/>
      <c r="AJ90" s="834"/>
      <c r="AK90" s="834"/>
      <c r="AL90" s="834"/>
      <c r="AM90" s="834"/>
      <c r="AN90" s="522"/>
      <c r="AO90" s="981"/>
      <c r="AP90" s="248"/>
      <c r="AQ90" s="962" t="str">
        <f>IF(OR(入力用①!W35=0,LEN(入力用①!W35)-7&lt;=0),"",LEFT(入力用①!W35,LEN(入力用①!W35)-7))</f>
        <v/>
      </c>
      <c r="AR90" s="332"/>
      <c r="AS90" s="853" t="str">
        <f>IF(OR(入力用①!W35=0,LEN(入力用①!W35)-6&lt;=0),"",MID(入力用①!W35,LEN(入力用①!W35)-6,1))</f>
        <v>5</v>
      </c>
      <c r="AT90" s="333"/>
      <c r="AU90" s="853" t="str">
        <f>IF(OR(入力用①!W35=0,LEN(入力用①!W35)-5&lt;=0),"",MID(入力用①!W35,LEN(入力用①!W35)-5,1))</f>
        <v>3</v>
      </c>
      <c r="AV90" s="332"/>
      <c r="AW90" s="853" t="str">
        <f>IF(OR(入力用①!W35=0,LEN(入力用①!W35)-4&lt;=0),"",MID(入力用①!W35,LEN(入力用①!W35)-4,1))</f>
        <v>3</v>
      </c>
      <c r="AX90" s="332"/>
      <c r="AY90" s="853" t="str">
        <f>IF(OR(入力用①!W35=0,LEN(入力用①!W35)-3&lt;=0),"",MID(入力用①!W35,LEN(入力用①!W35)-3,1))</f>
        <v>1</v>
      </c>
      <c r="AZ90" s="333"/>
      <c r="BA90" s="853" t="str">
        <f>IF(OR(入力用①!W35=0,LEN(入力用①!W35)-2&lt;=0),"",MID(入力用①!W35,LEN(入力用①!W35)-2,1))</f>
        <v>4</v>
      </c>
      <c r="BB90" s="332"/>
      <c r="BC90" s="853" t="str">
        <f>IF(OR(入力用①!W35=0,LEN(入力用①!W35)-1&lt;=0),"",MID(入力用①!W35,LEN(入力用①!W35)-1,1))</f>
        <v>0</v>
      </c>
      <c r="BD90" s="332"/>
      <c r="BE90" s="970" t="str">
        <f>IF(入力用①!W35&lt;&gt;0,RIGHT(入力用①!W35,1),"")</f>
        <v>0</v>
      </c>
      <c r="BF90" s="971"/>
      <c r="BG90" s="185"/>
      <c r="BH90" s="113"/>
      <c r="BI90" s="113"/>
      <c r="BJ90" s="116"/>
      <c r="BK90" s="86"/>
      <c r="BL90" s="985"/>
      <c r="BM90" s="954"/>
      <c r="BN90" s="113"/>
      <c r="BO90" s="112"/>
      <c r="BP90" s="112"/>
      <c r="BQ90" s="86"/>
      <c r="BR90" s="86"/>
      <c r="BS90" s="86"/>
      <c r="BT90" s="86"/>
      <c r="BU90" s="86"/>
      <c r="BV90" s="86"/>
      <c r="BW90" s="86"/>
      <c r="BX90" s="86"/>
      <c r="BY90" s="86"/>
      <c r="BZ90" s="86"/>
      <c r="CA90" s="86"/>
      <c r="CB90" s="86"/>
      <c r="CC90" s="952"/>
      <c r="CD90" s="954"/>
      <c r="CE90" s="86"/>
      <c r="CF90" s="86"/>
      <c r="CG90" s="86"/>
      <c r="CH90" s="86"/>
      <c r="CI90" s="86"/>
      <c r="CJ90" s="86"/>
      <c r="CK90" s="86"/>
      <c r="CL90" s="86"/>
      <c r="CM90" s="86"/>
      <c r="CN90" s="86"/>
      <c r="CO90" s="86"/>
      <c r="CP90" s="86"/>
      <c r="CQ90" s="86"/>
      <c r="CR90" s="181"/>
      <c r="CS90" s="100"/>
      <c r="CT90" s="99"/>
      <c r="CU90" s="99"/>
      <c r="CV90" s="99"/>
      <c r="CW90" s="99"/>
      <c r="CX90" s="99"/>
    </row>
    <row r="91" spans="1:102" ht="3" customHeight="1" x14ac:dyDescent="0.15">
      <c r="A91" s="99"/>
      <c r="B91" s="100"/>
      <c r="C91" s="100"/>
      <c r="D91" s="204"/>
      <c r="E91" s="205"/>
      <c r="F91" s="835"/>
      <c r="G91" s="835"/>
      <c r="H91" s="835"/>
      <c r="I91" s="835"/>
      <c r="J91" s="835"/>
      <c r="K91" s="835"/>
      <c r="L91" s="372"/>
      <c r="M91" s="880"/>
      <c r="N91" s="196"/>
      <c r="O91" s="327"/>
      <c r="P91" s="327"/>
      <c r="Q91" s="327"/>
      <c r="R91" s="327"/>
      <c r="S91" s="327"/>
      <c r="T91" s="327"/>
      <c r="U91" s="327"/>
      <c r="V91" s="327"/>
      <c r="W91" s="327"/>
      <c r="X91" s="327"/>
      <c r="Y91" s="327"/>
      <c r="Z91" s="327"/>
      <c r="AA91" s="327"/>
      <c r="AB91" s="327"/>
      <c r="AC91" s="327"/>
      <c r="AD91" s="327"/>
      <c r="AE91" s="213"/>
      <c r="AF91" s="215"/>
      <c r="AG91" s="834"/>
      <c r="AH91" s="834"/>
      <c r="AI91" s="834"/>
      <c r="AJ91" s="834"/>
      <c r="AK91" s="834"/>
      <c r="AL91" s="834"/>
      <c r="AM91" s="834"/>
      <c r="AN91" s="522"/>
      <c r="AO91" s="981"/>
      <c r="AP91" s="248"/>
      <c r="AQ91" s="963"/>
      <c r="AR91" s="332"/>
      <c r="AS91" s="843"/>
      <c r="AT91" s="333"/>
      <c r="AU91" s="843"/>
      <c r="AV91" s="332"/>
      <c r="AW91" s="843"/>
      <c r="AX91" s="332"/>
      <c r="AY91" s="843"/>
      <c r="AZ91" s="333"/>
      <c r="BA91" s="843"/>
      <c r="BB91" s="332"/>
      <c r="BC91" s="843"/>
      <c r="BD91" s="332"/>
      <c r="BE91" s="972"/>
      <c r="BF91" s="973"/>
      <c r="BG91" s="185"/>
      <c r="BH91" s="113"/>
      <c r="BI91" s="113"/>
      <c r="BJ91" s="116"/>
      <c r="BK91" s="86"/>
      <c r="BL91" s="985"/>
      <c r="BM91" s="954"/>
      <c r="BN91" s="113"/>
      <c r="BO91" s="112"/>
      <c r="BP91" s="112"/>
      <c r="BQ91" s="86"/>
      <c r="BR91" s="86"/>
      <c r="BS91" s="86"/>
      <c r="BT91" s="86"/>
      <c r="BU91" s="86"/>
      <c r="BV91" s="86"/>
      <c r="BW91" s="86"/>
      <c r="BX91" s="86"/>
      <c r="BY91" s="86"/>
      <c r="BZ91" s="86"/>
      <c r="CA91" s="86"/>
      <c r="CB91" s="86"/>
      <c r="CC91" s="952"/>
      <c r="CD91" s="954"/>
      <c r="CE91" s="86"/>
      <c r="CF91" s="86"/>
      <c r="CG91" s="86"/>
      <c r="CH91" s="86"/>
      <c r="CI91" s="86"/>
      <c r="CJ91" s="86"/>
      <c r="CK91" s="86"/>
      <c r="CL91" s="86"/>
      <c r="CM91" s="86"/>
      <c r="CN91" s="86"/>
      <c r="CO91" s="86"/>
      <c r="CP91" s="86"/>
      <c r="CQ91" s="86"/>
      <c r="CR91" s="181"/>
      <c r="CS91" s="100"/>
      <c r="CT91" s="99"/>
      <c r="CU91" s="99"/>
      <c r="CV91" s="99"/>
      <c r="CW91" s="99"/>
      <c r="CX91" s="99"/>
    </row>
    <row r="92" spans="1:102" ht="3" customHeight="1" x14ac:dyDescent="0.15">
      <c r="A92" s="99"/>
      <c r="B92" s="100"/>
      <c r="C92" s="100"/>
      <c r="D92" s="204"/>
      <c r="E92" s="203"/>
      <c r="F92" s="834" t="s">
        <v>270</v>
      </c>
      <c r="G92" s="834"/>
      <c r="H92" s="834"/>
      <c r="I92" s="834"/>
      <c r="J92" s="834"/>
      <c r="K92" s="834"/>
      <c r="L92" s="367"/>
      <c r="M92" s="856" t="s">
        <v>338</v>
      </c>
      <c r="N92" s="122"/>
      <c r="O92" s="321"/>
      <c r="P92" s="321"/>
      <c r="Q92" s="321"/>
      <c r="R92" s="321"/>
      <c r="S92" s="321"/>
      <c r="T92" s="321"/>
      <c r="U92" s="321"/>
      <c r="V92" s="321"/>
      <c r="W92" s="321"/>
      <c r="X92" s="321"/>
      <c r="Y92" s="321"/>
      <c r="Z92" s="321"/>
      <c r="AA92" s="321"/>
      <c r="AB92" s="321"/>
      <c r="AC92" s="321"/>
      <c r="AD92" s="321"/>
      <c r="AE92" s="212"/>
      <c r="AF92" s="215"/>
      <c r="AG92" s="990" t="s">
        <v>397</v>
      </c>
      <c r="AH92" s="990"/>
      <c r="AI92" s="990"/>
      <c r="AJ92" s="990"/>
      <c r="AK92" s="990"/>
      <c r="AL92" s="990"/>
      <c r="AM92" s="990"/>
      <c r="AN92" s="116"/>
      <c r="AO92" s="981"/>
      <c r="AP92" s="248"/>
      <c r="AQ92" s="963"/>
      <c r="AR92" s="332"/>
      <c r="AS92" s="843"/>
      <c r="AT92" s="333"/>
      <c r="AU92" s="843"/>
      <c r="AV92" s="332"/>
      <c r="AW92" s="843"/>
      <c r="AX92" s="332"/>
      <c r="AY92" s="843"/>
      <c r="AZ92" s="333"/>
      <c r="BA92" s="843"/>
      <c r="BB92" s="332"/>
      <c r="BC92" s="843"/>
      <c r="BD92" s="332"/>
      <c r="BE92" s="972"/>
      <c r="BF92" s="973"/>
      <c r="BG92" s="185"/>
      <c r="BH92" s="113"/>
      <c r="BI92" s="113"/>
      <c r="BJ92" s="116"/>
      <c r="BK92" s="86"/>
      <c r="BL92" s="985"/>
      <c r="BM92" s="954"/>
      <c r="BN92" s="113"/>
      <c r="BO92" s="112"/>
      <c r="BP92" s="112"/>
      <c r="BQ92" s="86"/>
      <c r="BR92" s="86"/>
      <c r="BS92" s="86"/>
      <c r="BT92" s="86"/>
      <c r="BU92" s="86"/>
      <c r="BV92" s="86"/>
      <c r="BW92" s="86"/>
      <c r="BX92" s="86"/>
      <c r="BY92" s="86"/>
      <c r="BZ92" s="86"/>
      <c r="CA92" s="86"/>
      <c r="CB92" s="86"/>
      <c r="CC92" s="952"/>
      <c r="CD92" s="954"/>
      <c r="CE92" s="86"/>
      <c r="CF92" s="86"/>
      <c r="CG92" s="86"/>
      <c r="CH92" s="86"/>
      <c r="CI92" s="86"/>
      <c r="CJ92" s="86"/>
      <c r="CK92" s="86"/>
      <c r="CL92" s="86"/>
      <c r="CM92" s="86"/>
      <c r="CN92" s="86"/>
      <c r="CO92" s="86"/>
      <c r="CP92" s="86"/>
      <c r="CQ92" s="86"/>
      <c r="CR92" s="181"/>
      <c r="CS92" s="100"/>
      <c r="CT92" s="99"/>
      <c r="CU92" s="99"/>
      <c r="CV92" s="99"/>
      <c r="CW92" s="99"/>
      <c r="CX92" s="99"/>
    </row>
    <row r="93" spans="1:102" ht="5.25" customHeight="1" x14ac:dyDescent="0.15">
      <c r="A93" s="99"/>
      <c r="B93" s="100"/>
      <c r="C93" s="100"/>
      <c r="D93" s="207"/>
      <c r="E93" s="203"/>
      <c r="F93" s="834"/>
      <c r="G93" s="834"/>
      <c r="H93" s="834"/>
      <c r="I93" s="834"/>
      <c r="J93" s="834"/>
      <c r="K93" s="834"/>
      <c r="L93" s="367"/>
      <c r="M93" s="857"/>
      <c r="N93" s="122"/>
      <c r="O93" s="907" t="str">
        <f>IF(OR(入力用①!N36=0,LEN(入力用①!N36)-7&lt;=0),"",LEFT(入力用①!N36,LEN(入力用①!N36)-7))</f>
        <v/>
      </c>
      <c r="P93" s="321"/>
      <c r="Q93" s="869" t="str">
        <f>IF(OR(入力用①!N36=0,LEN(入力用①!N36)-6&lt;=0),"",MID(入力用①!N36,LEN(入力用①!N36)-6,1))</f>
        <v/>
      </c>
      <c r="R93" s="326"/>
      <c r="S93" s="869" t="str">
        <f>IF(OR(入力用①!N36=0,LEN(入力用①!N36)-5&lt;=0),"",MID(入力用①!N36,LEN(入力用①!N36)-5,1))</f>
        <v>2</v>
      </c>
      <c r="T93" s="870"/>
      <c r="U93" s="869" t="str">
        <f>IF(OR(入力用①!N36=0,LEN(入力用①!N36)-4&lt;=0),"",MID(入力用①!N36,LEN(入力用①!N36)-4,1))</f>
        <v>5</v>
      </c>
      <c r="V93" s="321"/>
      <c r="W93" s="869" t="str">
        <f>IF(OR(入力用①!N36=0,LEN(入力用①!N36)-3&lt;=0),"",MID(入力用①!N36,LEN(入力用①!N36)-3,1))</f>
        <v>9</v>
      </c>
      <c r="X93" s="326"/>
      <c r="Y93" s="869" t="str">
        <f>IF(OR(入力用①!N36=0,LEN(入力用①!N36)-2&lt;=0),"",MID(入力用①!N36,LEN(入力用①!N36)-2,1))</f>
        <v>0</v>
      </c>
      <c r="Z93" s="870"/>
      <c r="AA93" s="869" t="str">
        <f>IF(OR(入力用①!N36=0,LEN(入力用①!N36)-1&lt;=0),"",MID(入力用①!N36,LEN(入力用①!N36)-1,1))</f>
        <v>0</v>
      </c>
      <c r="AB93" s="321"/>
      <c r="AC93" s="844" t="str">
        <f>IF(入力用①!N36&lt;&gt;0,RIGHT(入力用①!N36,1),"")</f>
        <v>0</v>
      </c>
      <c r="AD93" s="845"/>
      <c r="AE93" s="212"/>
      <c r="AF93" s="215"/>
      <c r="AG93" s="990"/>
      <c r="AH93" s="990"/>
      <c r="AI93" s="990"/>
      <c r="AJ93" s="990"/>
      <c r="AK93" s="990"/>
      <c r="AL93" s="990"/>
      <c r="AM93" s="990"/>
      <c r="AN93" s="116"/>
      <c r="AO93" s="981"/>
      <c r="AP93" s="248"/>
      <c r="AQ93" s="964"/>
      <c r="AR93" s="332"/>
      <c r="AS93" s="854"/>
      <c r="AT93" s="333"/>
      <c r="AU93" s="854"/>
      <c r="AV93" s="332"/>
      <c r="AW93" s="854"/>
      <c r="AX93" s="332"/>
      <c r="AY93" s="854"/>
      <c r="AZ93" s="333"/>
      <c r="BA93" s="854"/>
      <c r="BB93" s="332"/>
      <c r="BC93" s="854"/>
      <c r="BD93" s="332"/>
      <c r="BE93" s="974"/>
      <c r="BF93" s="975"/>
      <c r="BG93" s="185"/>
      <c r="BH93" s="113"/>
      <c r="BI93" s="113"/>
      <c r="BJ93" s="116"/>
      <c r="BK93" s="86"/>
      <c r="BL93" s="985"/>
      <c r="BM93" s="954"/>
      <c r="BN93" s="113"/>
      <c r="BO93" s="112"/>
      <c r="BP93" s="112"/>
      <c r="BQ93" s="86"/>
      <c r="BR93" s="86"/>
      <c r="BS93" s="86"/>
      <c r="BT93" s="86"/>
      <c r="BU93" s="86"/>
      <c r="BV93" s="86"/>
      <c r="BW93" s="86"/>
      <c r="BX93" s="86"/>
      <c r="BY93" s="86"/>
      <c r="BZ93" s="86"/>
      <c r="CA93" s="86"/>
      <c r="CB93" s="86"/>
      <c r="CC93" s="952"/>
      <c r="CD93" s="954"/>
      <c r="CE93" s="86"/>
      <c r="CF93" s="86"/>
      <c r="CG93" s="86"/>
      <c r="CH93" s="86"/>
      <c r="CI93" s="86"/>
      <c r="CJ93" s="86"/>
      <c r="CK93" s="86"/>
      <c r="CL93" s="86"/>
      <c r="CM93" s="86"/>
      <c r="CN93" s="86"/>
      <c r="CO93" s="86"/>
      <c r="CP93" s="86"/>
      <c r="CQ93" s="86"/>
      <c r="CR93" s="181"/>
      <c r="CS93" s="100"/>
      <c r="CT93" s="99"/>
      <c r="CU93" s="99"/>
      <c r="CV93" s="99"/>
      <c r="CW93" s="99"/>
      <c r="CX93" s="99"/>
    </row>
    <row r="94" spans="1:102" ht="5.0999999999999996" customHeight="1" x14ac:dyDescent="0.15">
      <c r="A94" s="99"/>
      <c r="B94" s="100"/>
      <c r="C94" s="100"/>
      <c r="D94" s="207"/>
      <c r="E94" s="203"/>
      <c r="F94" s="834"/>
      <c r="G94" s="834"/>
      <c r="H94" s="834"/>
      <c r="I94" s="834"/>
      <c r="J94" s="834"/>
      <c r="K94" s="834"/>
      <c r="L94" s="367"/>
      <c r="M94" s="857"/>
      <c r="N94" s="122"/>
      <c r="O94" s="908"/>
      <c r="P94" s="321"/>
      <c r="Q94" s="870"/>
      <c r="R94" s="326"/>
      <c r="S94" s="870"/>
      <c r="T94" s="870"/>
      <c r="U94" s="870"/>
      <c r="V94" s="321"/>
      <c r="W94" s="870"/>
      <c r="X94" s="326"/>
      <c r="Y94" s="870"/>
      <c r="Z94" s="870"/>
      <c r="AA94" s="870"/>
      <c r="AB94" s="321"/>
      <c r="AC94" s="846"/>
      <c r="AD94" s="847"/>
      <c r="AE94" s="212"/>
      <c r="AF94" s="215"/>
      <c r="AG94" s="990"/>
      <c r="AH94" s="990"/>
      <c r="AI94" s="990"/>
      <c r="AJ94" s="990"/>
      <c r="AK94" s="990"/>
      <c r="AL94" s="990"/>
      <c r="AM94" s="990"/>
      <c r="AN94" s="116"/>
      <c r="AO94" s="981"/>
      <c r="AP94" s="249"/>
      <c r="AQ94" s="250"/>
      <c r="AR94" s="250"/>
      <c r="AS94" s="250"/>
      <c r="AT94" s="250"/>
      <c r="AU94" s="251"/>
      <c r="AV94" s="251"/>
      <c r="AW94" s="251"/>
      <c r="AX94" s="251"/>
      <c r="AY94" s="251"/>
      <c r="AZ94" s="251"/>
      <c r="BA94" s="251"/>
      <c r="BB94" s="251"/>
      <c r="BC94" s="251"/>
      <c r="BD94" s="251"/>
      <c r="BE94" s="251"/>
      <c r="BF94" s="251"/>
      <c r="BG94" s="252"/>
      <c r="BH94" s="113"/>
      <c r="BI94" s="113"/>
      <c r="BJ94" s="113"/>
      <c r="BK94" s="86"/>
      <c r="BL94" s="986"/>
      <c r="BM94" s="987"/>
      <c r="BN94" s="193"/>
      <c r="BO94" s="225"/>
      <c r="BP94" s="225"/>
      <c r="BQ94" s="192"/>
      <c r="BR94" s="192"/>
      <c r="BS94" s="192"/>
      <c r="BT94" s="192"/>
      <c r="BU94" s="192"/>
      <c r="BV94" s="192"/>
      <c r="BW94" s="192"/>
      <c r="BX94" s="192"/>
      <c r="BY94" s="192"/>
      <c r="BZ94" s="192"/>
      <c r="CA94" s="192"/>
      <c r="CB94" s="192"/>
      <c r="CC94" s="992"/>
      <c r="CD94" s="987"/>
      <c r="CE94" s="192"/>
      <c r="CF94" s="192"/>
      <c r="CG94" s="192"/>
      <c r="CH94" s="192"/>
      <c r="CI94" s="192"/>
      <c r="CJ94" s="192"/>
      <c r="CK94" s="192"/>
      <c r="CL94" s="192"/>
      <c r="CM94" s="192"/>
      <c r="CN94" s="192"/>
      <c r="CO94" s="192"/>
      <c r="CP94" s="192"/>
      <c r="CQ94" s="192"/>
      <c r="CR94" s="226"/>
      <c r="CS94" s="100"/>
      <c r="CT94" s="99"/>
      <c r="CU94" s="99"/>
      <c r="CV94" s="99"/>
      <c r="CW94" s="99"/>
      <c r="CX94" s="99"/>
    </row>
    <row r="95" spans="1:102" ht="10.5" customHeight="1" x14ac:dyDescent="0.15">
      <c r="A95" s="99"/>
      <c r="B95" s="100"/>
      <c r="C95" s="100"/>
      <c r="D95" s="207"/>
      <c r="E95" s="203"/>
      <c r="F95" s="834"/>
      <c r="G95" s="834"/>
      <c r="H95" s="834"/>
      <c r="I95" s="834"/>
      <c r="J95" s="834"/>
      <c r="K95" s="834"/>
      <c r="L95" s="367"/>
      <c r="M95" s="857"/>
      <c r="N95" s="122"/>
      <c r="O95" s="909"/>
      <c r="P95" s="321"/>
      <c r="Q95" s="871"/>
      <c r="R95" s="326"/>
      <c r="S95" s="871"/>
      <c r="T95" s="870"/>
      <c r="U95" s="871"/>
      <c r="V95" s="321"/>
      <c r="W95" s="871"/>
      <c r="X95" s="326"/>
      <c r="Y95" s="871"/>
      <c r="Z95" s="870"/>
      <c r="AA95" s="871"/>
      <c r="AB95" s="321"/>
      <c r="AC95" s="848"/>
      <c r="AD95" s="849"/>
      <c r="AE95" s="212"/>
      <c r="AF95" s="215"/>
      <c r="AG95" s="116"/>
      <c r="AH95" s="116"/>
      <c r="AI95" s="116"/>
      <c r="AJ95" s="116"/>
      <c r="AK95" s="116"/>
      <c r="AL95" s="116"/>
      <c r="AM95" s="116"/>
      <c r="AN95" s="116"/>
      <c r="AO95" s="981"/>
      <c r="AP95" s="175"/>
      <c r="AQ95" s="175"/>
      <c r="AR95" s="175"/>
      <c r="AS95" s="175"/>
      <c r="AT95" s="175"/>
      <c r="AU95" s="175"/>
      <c r="AV95" s="175"/>
      <c r="AW95" s="175"/>
      <c r="AX95" s="175"/>
      <c r="AY95" s="175"/>
      <c r="AZ95" s="175"/>
      <c r="BA95" s="175"/>
      <c r="BB95" s="175"/>
      <c r="BC95" s="175"/>
      <c r="BD95" s="175"/>
      <c r="BE95" s="175"/>
      <c r="BF95" s="175"/>
      <c r="BG95" s="245"/>
      <c r="BH95" s="113"/>
      <c r="BI95" s="113"/>
      <c r="BJ95" s="113"/>
      <c r="BK95" s="86"/>
      <c r="BL95" s="983">
        <v>93</v>
      </c>
      <c r="BM95" s="984"/>
      <c r="BN95" s="374"/>
      <c r="BO95" s="264"/>
      <c r="BP95" s="264"/>
      <c r="BQ95" s="191"/>
      <c r="BR95" s="191"/>
      <c r="BS95" s="191"/>
      <c r="BT95" s="191"/>
      <c r="BU95" s="191"/>
      <c r="BV95" s="191"/>
      <c r="BW95" s="191"/>
      <c r="BX95" s="191"/>
      <c r="BY95" s="191"/>
      <c r="BZ95" s="191"/>
      <c r="CA95" s="191"/>
      <c r="CB95" s="191"/>
      <c r="CC95" s="991">
        <v>97</v>
      </c>
      <c r="CD95" s="984"/>
      <c r="CE95" s="191"/>
      <c r="CF95" s="191"/>
      <c r="CG95" s="191"/>
      <c r="CH95" s="191"/>
      <c r="CI95" s="191"/>
      <c r="CJ95" s="191"/>
      <c r="CK95" s="191"/>
      <c r="CL95" s="191"/>
      <c r="CM95" s="191"/>
      <c r="CN95" s="191"/>
      <c r="CO95" s="191"/>
      <c r="CP95" s="191"/>
      <c r="CQ95" s="191"/>
      <c r="CR95" s="222"/>
      <c r="CS95" s="100"/>
      <c r="CT95" s="99"/>
      <c r="CU95" s="99"/>
      <c r="CV95" s="99"/>
      <c r="CW95" s="99"/>
      <c r="CX95" s="99"/>
    </row>
    <row r="96" spans="1:102" ht="3" customHeight="1" thickBot="1" x14ac:dyDescent="0.2">
      <c r="A96" s="99"/>
      <c r="B96" s="100"/>
      <c r="C96" s="100"/>
      <c r="D96" s="208"/>
      <c r="E96" s="209"/>
      <c r="F96" s="979"/>
      <c r="G96" s="979"/>
      <c r="H96" s="979"/>
      <c r="I96" s="979"/>
      <c r="J96" s="979"/>
      <c r="K96" s="979"/>
      <c r="L96" s="376"/>
      <c r="M96" s="968"/>
      <c r="N96" s="186"/>
      <c r="O96" s="186"/>
      <c r="P96" s="186"/>
      <c r="Q96" s="186"/>
      <c r="R96" s="186"/>
      <c r="S96" s="186"/>
      <c r="T96" s="186"/>
      <c r="U96" s="186"/>
      <c r="V96" s="186"/>
      <c r="W96" s="186"/>
      <c r="X96" s="186"/>
      <c r="Y96" s="186"/>
      <c r="Z96" s="186"/>
      <c r="AA96" s="186"/>
      <c r="AB96" s="186"/>
      <c r="AC96" s="186"/>
      <c r="AD96" s="186"/>
      <c r="AE96" s="214"/>
      <c r="AF96" s="216"/>
      <c r="AG96" s="187"/>
      <c r="AH96" s="187"/>
      <c r="AI96" s="187"/>
      <c r="AJ96" s="187"/>
      <c r="AK96" s="187"/>
      <c r="AL96" s="187"/>
      <c r="AM96" s="187"/>
      <c r="AN96" s="187"/>
      <c r="AO96" s="982"/>
      <c r="AP96" s="188"/>
      <c r="AQ96" s="188"/>
      <c r="AR96" s="188"/>
      <c r="AS96" s="188"/>
      <c r="AT96" s="188"/>
      <c r="AU96" s="188"/>
      <c r="AV96" s="188"/>
      <c r="AW96" s="188"/>
      <c r="AX96" s="188"/>
      <c r="AY96" s="188"/>
      <c r="AZ96" s="188"/>
      <c r="BA96" s="188"/>
      <c r="BB96" s="188"/>
      <c r="BC96" s="188"/>
      <c r="BD96" s="188"/>
      <c r="BE96" s="188"/>
      <c r="BF96" s="188"/>
      <c r="BG96" s="189"/>
      <c r="BH96" s="113"/>
      <c r="BI96" s="113"/>
      <c r="BJ96" s="113"/>
      <c r="BK96" s="86"/>
      <c r="BL96" s="985"/>
      <c r="BM96" s="954"/>
      <c r="BN96" s="113"/>
      <c r="BO96" s="114"/>
      <c r="BP96" s="114"/>
      <c r="BQ96" s="86"/>
      <c r="BR96" s="86"/>
      <c r="BS96" s="86"/>
      <c r="BT96" s="86"/>
      <c r="BU96" s="86"/>
      <c r="BV96" s="86"/>
      <c r="BW96" s="86"/>
      <c r="BX96" s="86"/>
      <c r="BY96" s="86"/>
      <c r="BZ96" s="86"/>
      <c r="CA96" s="86"/>
      <c r="CB96" s="86"/>
      <c r="CC96" s="952"/>
      <c r="CD96" s="954"/>
      <c r="CE96" s="86"/>
      <c r="CF96" s="86"/>
      <c r="CG96" s="86"/>
      <c r="CH96" s="86"/>
      <c r="CI96" s="86"/>
      <c r="CJ96" s="86"/>
      <c r="CK96" s="86"/>
      <c r="CL96" s="86"/>
      <c r="CM96" s="86"/>
      <c r="CN96" s="86"/>
      <c r="CO96" s="86"/>
      <c r="CP96" s="86"/>
      <c r="CQ96" s="86"/>
      <c r="CR96" s="181"/>
      <c r="CS96" s="100"/>
      <c r="CT96" s="99"/>
      <c r="CU96" s="99"/>
      <c r="CV96" s="99"/>
      <c r="CW96" s="99"/>
      <c r="CX96" s="99"/>
    </row>
    <row r="97" spans="1:102" ht="16.5" customHeight="1" thickBot="1" x14ac:dyDescent="0.2">
      <c r="A97" s="99"/>
      <c r="B97" s="100"/>
      <c r="C97" s="100"/>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c r="AJ97" s="86"/>
      <c r="AK97" s="86"/>
      <c r="AL97" s="86"/>
      <c r="AM97" s="86"/>
      <c r="AN97" s="86"/>
      <c r="AO97" s="86"/>
      <c r="AP97" s="86"/>
      <c r="AQ97" s="86"/>
      <c r="AR97" s="86"/>
      <c r="AS97" s="86"/>
      <c r="AT97" s="86"/>
      <c r="AU97" s="86"/>
      <c r="AV97" s="86"/>
      <c r="AW97" s="86"/>
      <c r="AX97" s="86"/>
      <c r="AY97" s="86"/>
      <c r="AZ97" s="86"/>
      <c r="BA97" s="86"/>
      <c r="BB97" s="86"/>
      <c r="BC97" s="86"/>
      <c r="BD97" s="86"/>
      <c r="BE97" s="86"/>
      <c r="BF97" s="86"/>
      <c r="BG97" s="86"/>
      <c r="BH97" s="86"/>
      <c r="BI97" s="86"/>
      <c r="BJ97" s="86"/>
      <c r="BK97" s="86"/>
      <c r="BL97" s="986"/>
      <c r="BM97" s="987"/>
      <c r="BN97" s="192"/>
      <c r="BO97" s="192"/>
      <c r="BP97" s="192"/>
      <c r="BQ97" s="192"/>
      <c r="BR97" s="192"/>
      <c r="BS97" s="192"/>
      <c r="BT97" s="192"/>
      <c r="BU97" s="192"/>
      <c r="BV97" s="192"/>
      <c r="BW97" s="192"/>
      <c r="BX97" s="192"/>
      <c r="BY97" s="192"/>
      <c r="BZ97" s="192"/>
      <c r="CA97" s="192"/>
      <c r="CB97" s="192"/>
      <c r="CC97" s="992"/>
      <c r="CD97" s="987"/>
      <c r="CE97" s="192"/>
      <c r="CF97" s="192"/>
      <c r="CG97" s="192"/>
      <c r="CH97" s="192"/>
      <c r="CI97" s="192"/>
      <c r="CJ97" s="192"/>
      <c r="CK97" s="192"/>
      <c r="CL97" s="192"/>
      <c r="CM97" s="192"/>
      <c r="CN97" s="192"/>
      <c r="CO97" s="192"/>
      <c r="CP97" s="192"/>
      <c r="CQ97" s="192"/>
      <c r="CR97" s="226"/>
      <c r="CS97" s="100"/>
      <c r="CT97" s="99"/>
      <c r="CU97" s="99"/>
      <c r="CV97" s="99"/>
      <c r="CW97" s="99"/>
      <c r="CX97" s="99"/>
    </row>
    <row r="98" spans="1:102" ht="12" customHeight="1" x14ac:dyDescent="0.15">
      <c r="A98" s="99"/>
      <c r="B98" s="100"/>
      <c r="C98" s="100"/>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c r="AJ98" s="86"/>
      <c r="AK98" s="86"/>
      <c r="AL98" s="86"/>
      <c r="AM98" s="86"/>
      <c r="AN98" s="86"/>
      <c r="AO98" s="86"/>
      <c r="AP98" s="86"/>
      <c r="AQ98" s="86"/>
      <c r="AR98" s="86"/>
      <c r="AS98" s="86"/>
      <c r="AT98" s="86"/>
      <c r="AU98" s="86"/>
      <c r="AV98" s="86"/>
      <c r="AW98" s="86"/>
      <c r="AX98" s="86"/>
      <c r="AY98" s="86"/>
      <c r="AZ98" s="86"/>
      <c r="BA98" s="86"/>
      <c r="BB98" s="86"/>
      <c r="BC98" s="86"/>
      <c r="BD98" s="86"/>
      <c r="BE98" s="86"/>
      <c r="BF98" s="1078" t="s">
        <v>273</v>
      </c>
      <c r="BG98" s="1079"/>
      <c r="BH98" s="1079"/>
      <c r="BI98" s="1018"/>
      <c r="BJ98" s="1019"/>
      <c r="BK98" s="1020"/>
      <c r="BL98" s="952">
        <v>94</v>
      </c>
      <c r="BM98" s="954"/>
      <c r="BN98" s="86"/>
      <c r="BO98" s="86"/>
      <c r="BP98" s="86"/>
      <c r="BQ98" s="86"/>
      <c r="BR98" s="86"/>
      <c r="BS98" s="86"/>
      <c r="BT98" s="86"/>
      <c r="BU98" s="86"/>
      <c r="BV98" s="86"/>
      <c r="BW98" s="86"/>
      <c r="BX98" s="86"/>
      <c r="BY98" s="86"/>
      <c r="BZ98" s="86"/>
      <c r="CA98" s="86"/>
      <c r="CB98" s="86"/>
      <c r="CC98" s="952">
        <v>98</v>
      </c>
      <c r="CD98" s="954"/>
      <c r="CE98" s="86"/>
      <c r="CF98" s="86"/>
      <c r="CG98" s="86"/>
      <c r="CH98" s="86"/>
      <c r="CI98" s="86"/>
      <c r="CJ98" s="86"/>
      <c r="CK98" s="86"/>
      <c r="CL98" s="86"/>
      <c r="CM98" s="86"/>
      <c r="CN98" s="86"/>
      <c r="CO98" s="86"/>
      <c r="CP98" s="86"/>
      <c r="CQ98" s="86"/>
      <c r="CR98" s="181"/>
      <c r="CS98" s="100"/>
      <c r="CT98" s="99"/>
      <c r="CU98" s="99"/>
      <c r="CV98" s="99"/>
      <c r="CW98" s="99"/>
      <c r="CX98" s="99"/>
    </row>
    <row r="99" spans="1:102" ht="18" customHeight="1" thickBot="1" x14ac:dyDescent="0.2">
      <c r="A99" s="99"/>
      <c r="B99" s="100"/>
      <c r="C99" s="100"/>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1080"/>
      <c r="BG99" s="1081"/>
      <c r="BH99" s="1081"/>
      <c r="BI99" s="1021"/>
      <c r="BJ99" s="1022"/>
      <c r="BK99" s="1023"/>
      <c r="BL99" s="1013"/>
      <c r="BM99" s="1014"/>
      <c r="BN99" s="262"/>
      <c r="BO99" s="262"/>
      <c r="BP99" s="262"/>
      <c r="BQ99" s="262"/>
      <c r="BR99" s="262"/>
      <c r="BS99" s="262"/>
      <c r="BT99" s="262"/>
      <c r="BU99" s="262"/>
      <c r="BV99" s="262"/>
      <c r="BW99" s="262"/>
      <c r="BX99" s="262"/>
      <c r="BY99" s="262"/>
      <c r="BZ99" s="262"/>
      <c r="CA99" s="262"/>
      <c r="CB99" s="262"/>
      <c r="CC99" s="1013"/>
      <c r="CD99" s="1014"/>
      <c r="CE99" s="262"/>
      <c r="CF99" s="262"/>
      <c r="CG99" s="262"/>
      <c r="CH99" s="262"/>
      <c r="CI99" s="262"/>
      <c r="CJ99" s="262"/>
      <c r="CK99" s="262"/>
      <c r="CL99" s="262"/>
      <c r="CM99" s="262"/>
      <c r="CN99" s="262"/>
      <c r="CO99" s="262"/>
      <c r="CP99" s="262"/>
      <c r="CQ99" s="262"/>
      <c r="CR99" s="263"/>
      <c r="CS99" s="100"/>
      <c r="CT99" s="99"/>
      <c r="CU99" s="99"/>
      <c r="CV99" s="99"/>
      <c r="CW99" s="99"/>
      <c r="CX99" s="99"/>
    </row>
    <row r="100" spans="1:102" ht="17.25" x14ac:dyDescent="0.15">
      <c r="A100" s="99"/>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c r="AN100" s="100"/>
      <c r="AO100" s="1066" t="s">
        <v>566</v>
      </c>
      <c r="AP100" s="1067"/>
      <c r="AQ100" s="1067"/>
      <c r="AR100" s="100"/>
      <c r="AS100" s="100"/>
      <c r="AT100" s="100"/>
      <c r="AU100" s="100"/>
      <c r="AV100" s="100"/>
      <c r="AW100" s="100"/>
      <c r="AX100" s="100"/>
      <c r="AY100" s="100"/>
      <c r="AZ100" s="100"/>
      <c r="BA100" s="100"/>
      <c r="BB100" s="100"/>
      <c r="BC100" s="100"/>
      <c r="BD100" s="100"/>
      <c r="BE100" s="100"/>
      <c r="BF100" s="100"/>
      <c r="BG100" s="100"/>
      <c r="BH100" s="100"/>
      <c r="BI100" s="100"/>
      <c r="BJ100" s="100"/>
      <c r="BK100" s="100"/>
      <c r="BL100" s="100"/>
      <c r="BM100" s="100"/>
      <c r="BN100" s="100"/>
      <c r="BO100" s="100"/>
      <c r="BP100" s="100"/>
      <c r="BQ100" s="100"/>
      <c r="BR100" s="100"/>
      <c r="BS100" s="100"/>
      <c r="BT100" s="100"/>
      <c r="BU100" s="100"/>
      <c r="BV100" s="100"/>
      <c r="BW100" s="100"/>
      <c r="BX100" s="100"/>
      <c r="BY100" s="100"/>
      <c r="BZ100" s="100"/>
      <c r="CA100" s="100"/>
      <c r="CB100" s="100"/>
      <c r="CC100" s="100"/>
      <c r="CD100" s="100"/>
      <c r="CE100" s="100"/>
      <c r="CF100" s="100"/>
      <c r="CG100" s="100"/>
      <c r="CH100" s="100"/>
      <c r="CI100" s="100"/>
      <c r="CJ100" s="100"/>
      <c r="CK100" s="100"/>
      <c r="CL100" s="100"/>
      <c r="CM100" s="100"/>
      <c r="CN100" s="100"/>
      <c r="CO100" s="100"/>
      <c r="CP100" s="100"/>
      <c r="CQ100" s="100"/>
      <c r="CR100" s="100"/>
      <c r="CS100" s="100"/>
      <c r="CT100" s="99"/>
      <c r="CU100" s="99"/>
      <c r="CV100" s="99"/>
      <c r="CW100" s="99"/>
      <c r="CX100" s="99"/>
    </row>
    <row r="101" spans="1:102" x14ac:dyDescent="0.15">
      <c r="A101" s="99"/>
      <c r="B101" s="99"/>
      <c r="C101" s="99"/>
      <c r="D101" s="99"/>
      <c r="E101" s="99"/>
      <c r="F101" s="99"/>
      <c r="G101" s="99"/>
      <c r="H101" s="99"/>
      <c r="I101" s="99"/>
      <c r="J101" s="99"/>
      <c r="K101" s="99"/>
      <c r="L101" s="99"/>
      <c r="M101" s="99"/>
      <c r="N101" s="99"/>
      <c r="O101" s="99"/>
      <c r="P101" s="99"/>
      <c r="Q101" s="99"/>
      <c r="R101" s="99"/>
      <c r="S101" s="99"/>
      <c r="T101" s="99"/>
      <c r="U101" s="99"/>
      <c r="V101" s="99"/>
      <c r="W101" s="99"/>
      <c r="X101" s="99"/>
      <c r="Y101" s="99"/>
      <c r="Z101" s="99"/>
      <c r="AA101" s="99"/>
      <c r="AB101" s="99"/>
      <c r="AC101" s="99"/>
      <c r="AD101" s="99"/>
      <c r="AE101" s="99"/>
      <c r="AF101" s="99"/>
      <c r="AG101" s="99"/>
      <c r="AH101" s="99"/>
      <c r="AI101" s="99"/>
      <c r="AJ101" s="99"/>
      <c r="AK101" s="99"/>
      <c r="AL101" s="99"/>
      <c r="AM101" s="99"/>
      <c r="AN101" s="99"/>
      <c r="AO101" s="99"/>
      <c r="AP101" s="99"/>
      <c r="AQ101" s="99"/>
      <c r="AR101" s="99"/>
      <c r="AS101" s="99"/>
      <c r="AT101" s="99"/>
      <c r="AU101" s="99"/>
      <c r="AV101" s="99"/>
      <c r="AW101" s="99"/>
      <c r="AX101" s="99"/>
      <c r="AY101" s="99"/>
      <c r="AZ101" s="99"/>
      <c r="BA101" s="99"/>
      <c r="BB101" s="99"/>
      <c r="BC101" s="99"/>
      <c r="BD101" s="99"/>
      <c r="BE101" s="99"/>
      <c r="BF101" s="99"/>
      <c r="BG101" s="99"/>
      <c r="BH101" s="99"/>
      <c r="BI101" s="99"/>
      <c r="BJ101" s="99"/>
      <c r="BK101" s="99"/>
      <c r="BL101" s="99"/>
      <c r="BM101" s="99"/>
      <c r="BN101" s="99"/>
      <c r="BO101" s="99"/>
      <c r="BP101" s="99"/>
      <c r="BQ101" s="99"/>
      <c r="BR101" s="99"/>
      <c r="BS101" s="99"/>
      <c r="BT101" s="99"/>
      <c r="BU101" s="99"/>
      <c r="BV101" s="99"/>
      <c r="BW101" s="99"/>
      <c r="BX101" s="99"/>
      <c r="BY101" s="99"/>
      <c r="BZ101" s="99"/>
      <c r="CA101" s="99"/>
      <c r="CB101" s="99"/>
      <c r="CC101" s="99"/>
      <c r="CD101" s="99"/>
      <c r="CE101" s="99"/>
      <c r="CF101" s="99"/>
      <c r="CG101" s="99"/>
      <c r="CH101" s="99"/>
      <c r="CI101" s="99"/>
      <c r="CJ101" s="99"/>
      <c r="CK101" s="99"/>
      <c r="CL101" s="99"/>
      <c r="CM101" s="99"/>
      <c r="CN101" s="99"/>
      <c r="CO101" s="99"/>
      <c r="CP101" s="99"/>
      <c r="CQ101" s="99"/>
      <c r="CR101" s="99"/>
      <c r="CS101" s="99"/>
      <c r="CT101" s="99"/>
      <c r="CU101" s="99"/>
      <c r="CV101" s="99"/>
      <c r="CW101" s="99"/>
      <c r="CX101" s="99"/>
    </row>
    <row r="102" spans="1:102" x14ac:dyDescent="0.15">
      <c r="A102" s="99"/>
      <c r="B102" s="99"/>
      <c r="C102" s="99"/>
      <c r="D102" s="99"/>
      <c r="E102" s="99"/>
      <c r="F102" s="99"/>
      <c r="G102" s="99"/>
      <c r="H102" s="99"/>
      <c r="I102" s="99"/>
      <c r="J102" s="99"/>
      <c r="K102" s="99"/>
      <c r="L102" s="99"/>
      <c r="M102" s="99"/>
      <c r="N102" s="99"/>
      <c r="O102" s="99"/>
      <c r="P102" s="99"/>
      <c r="Q102" s="99"/>
      <c r="R102" s="99"/>
      <c r="S102" s="99"/>
      <c r="T102" s="99"/>
      <c r="U102" s="99"/>
      <c r="V102" s="99"/>
      <c r="W102" s="99"/>
      <c r="X102" s="99"/>
      <c r="Y102" s="99"/>
      <c r="Z102" s="99"/>
      <c r="AA102" s="99"/>
      <c r="AB102" s="99"/>
      <c r="AC102" s="99"/>
      <c r="AD102" s="99"/>
      <c r="AE102" s="99"/>
      <c r="AF102" s="99"/>
      <c r="AG102" s="99"/>
      <c r="AH102" s="99"/>
      <c r="AI102" s="99"/>
      <c r="AJ102" s="99"/>
      <c r="AK102" s="99"/>
      <c r="AL102" s="99"/>
      <c r="AM102" s="99"/>
      <c r="AN102" s="99"/>
      <c r="AO102" s="99"/>
      <c r="AP102" s="99"/>
      <c r="AQ102" s="99"/>
      <c r="AR102" s="99"/>
      <c r="AS102" s="99"/>
      <c r="AT102" s="99"/>
      <c r="AU102" s="99"/>
      <c r="AV102" s="99"/>
      <c r="AW102" s="99"/>
      <c r="AX102" s="99"/>
      <c r="AY102" s="99"/>
      <c r="AZ102" s="99"/>
      <c r="BA102" s="99"/>
      <c r="BB102" s="99"/>
      <c r="BC102" s="99"/>
      <c r="BD102" s="99"/>
      <c r="BE102" s="99"/>
      <c r="BF102" s="99"/>
      <c r="BG102" s="99"/>
      <c r="BH102" s="99"/>
      <c r="BI102" s="99"/>
      <c r="BJ102" s="99"/>
      <c r="BK102" s="99"/>
      <c r="BL102" s="99"/>
      <c r="BM102" s="99"/>
      <c r="BN102" s="99"/>
      <c r="BO102" s="99"/>
      <c r="BP102" s="99"/>
      <c r="BQ102" s="99"/>
      <c r="BR102" s="99"/>
      <c r="BS102" s="99"/>
      <c r="BT102" s="99"/>
      <c r="BU102" s="99"/>
      <c r="BV102" s="99"/>
      <c r="BW102" s="99"/>
      <c r="BX102" s="99"/>
      <c r="BY102" s="99"/>
      <c r="BZ102" s="99"/>
      <c r="CA102" s="99"/>
      <c r="CB102" s="99"/>
      <c r="CC102" s="99"/>
      <c r="CD102" s="99"/>
      <c r="CE102" s="99"/>
      <c r="CF102" s="99"/>
      <c r="CG102" s="99"/>
      <c r="CH102" s="99"/>
      <c r="CI102" s="99"/>
      <c r="CJ102" s="99"/>
      <c r="CK102" s="99"/>
      <c r="CL102" s="99"/>
      <c r="CM102" s="99"/>
      <c r="CN102" s="99"/>
      <c r="CO102" s="99"/>
      <c r="CP102" s="99"/>
      <c r="CQ102" s="99"/>
      <c r="CR102" s="99"/>
      <c r="CS102" s="99"/>
      <c r="CT102" s="99"/>
      <c r="CU102" s="99"/>
      <c r="CV102" s="99"/>
      <c r="CW102" s="99"/>
      <c r="CX102" s="99"/>
    </row>
    <row r="103" spans="1:102" x14ac:dyDescent="0.15">
      <c r="A103" s="99"/>
      <c r="B103" s="99"/>
      <c r="C103" s="99"/>
      <c r="D103" s="99"/>
      <c r="E103" s="99"/>
      <c r="F103" s="99"/>
      <c r="G103" s="99"/>
      <c r="H103" s="99"/>
      <c r="I103" s="99"/>
      <c r="J103" s="99"/>
      <c r="K103" s="99"/>
      <c r="L103" s="99"/>
      <c r="M103" s="99"/>
      <c r="N103" s="99"/>
      <c r="O103" s="99"/>
      <c r="P103" s="99"/>
      <c r="Q103" s="99"/>
      <c r="R103" s="99"/>
      <c r="S103" s="99"/>
      <c r="T103" s="99"/>
      <c r="U103" s="99"/>
      <c r="V103" s="99"/>
      <c r="W103" s="99"/>
      <c r="X103" s="99"/>
      <c r="Y103" s="99"/>
      <c r="Z103" s="99"/>
      <c r="AA103" s="99"/>
      <c r="AB103" s="99"/>
      <c r="AC103" s="99"/>
      <c r="AD103" s="99"/>
      <c r="AE103" s="99"/>
      <c r="AF103" s="99"/>
      <c r="AG103" s="99"/>
      <c r="AH103" s="99"/>
      <c r="AI103" s="99"/>
      <c r="AJ103" s="99"/>
      <c r="AK103" s="99"/>
      <c r="AL103" s="99"/>
      <c r="AM103" s="99"/>
      <c r="AN103" s="99"/>
      <c r="AO103" s="99"/>
      <c r="AP103" s="99"/>
      <c r="AQ103" s="99"/>
      <c r="AR103" s="99"/>
      <c r="AS103" s="99"/>
      <c r="AT103" s="99"/>
      <c r="AU103" s="99"/>
      <c r="AV103" s="99"/>
      <c r="AW103" s="99"/>
      <c r="AX103" s="99"/>
      <c r="AY103" s="99"/>
      <c r="AZ103" s="99"/>
      <c r="BA103" s="99"/>
      <c r="BB103" s="99"/>
      <c r="BC103" s="99"/>
      <c r="BD103" s="99"/>
      <c r="BE103" s="99"/>
      <c r="BF103" s="99"/>
      <c r="BG103" s="99"/>
      <c r="BH103" s="99"/>
      <c r="BI103" s="99"/>
      <c r="BJ103" s="99"/>
      <c r="BK103" s="99"/>
      <c r="BL103" s="99"/>
      <c r="BM103" s="99"/>
      <c r="BN103" s="99"/>
      <c r="BO103" s="99"/>
      <c r="BP103" s="99"/>
      <c r="BQ103" s="99"/>
      <c r="BR103" s="99"/>
      <c r="BS103" s="99"/>
      <c r="BT103" s="99"/>
      <c r="BU103" s="99"/>
      <c r="BV103" s="99"/>
      <c r="BW103" s="99"/>
      <c r="BX103" s="99"/>
      <c r="BY103" s="99"/>
      <c r="BZ103" s="99"/>
      <c r="CA103" s="99"/>
      <c r="CB103" s="99"/>
      <c r="CC103" s="99"/>
      <c r="CD103" s="99"/>
      <c r="CE103" s="99"/>
      <c r="CF103" s="99"/>
      <c r="CG103" s="99"/>
      <c r="CH103" s="99"/>
      <c r="CI103" s="99"/>
      <c r="CJ103" s="99"/>
      <c r="CK103" s="99"/>
      <c r="CL103" s="99"/>
      <c r="CM103" s="99"/>
      <c r="CN103" s="99"/>
      <c r="CO103" s="99"/>
      <c r="CP103" s="99"/>
      <c r="CQ103" s="99"/>
      <c r="CR103" s="99"/>
      <c r="CS103" s="99"/>
      <c r="CT103" s="99"/>
      <c r="CU103" s="99"/>
      <c r="CV103" s="99"/>
      <c r="CW103" s="99"/>
      <c r="CX103" s="99"/>
    </row>
    <row r="104" spans="1:102" x14ac:dyDescent="0.15">
      <c r="A104" s="99"/>
      <c r="B104" s="99"/>
      <c r="C104" s="99"/>
      <c r="D104" s="99"/>
      <c r="E104" s="99"/>
      <c r="F104" s="99"/>
      <c r="G104" s="99"/>
      <c r="H104" s="99"/>
      <c r="I104" s="99"/>
      <c r="J104" s="99"/>
      <c r="K104" s="99"/>
      <c r="L104" s="99"/>
      <c r="M104" s="99"/>
      <c r="N104" s="99"/>
      <c r="O104" s="99"/>
      <c r="P104" s="99"/>
      <c r="Q104" s="99"/>
      <c r="R104" s="99"/>
      <c r="S104" s="99"/>
      <c r="T104" s="99"/>
      <c r="U104" s="99"/>
      <c r="V104" s="99"/>
      <c r="W104" s="99"/>
      <c r="X104" s="99"/>
      <c r="Y104" s="99"/>
      <c r="Z104" s="99"/>
      <c r="AA104" s="99"/>
      <c r="AB104" s="99"/>
      <c r="AC104" s="99"/>
      <c r="AD104" s="99"/>
      <c r="AE104" s="99"/>
      <c r="AF104" s="99"/>
      <c r="AG104" s="99"/>
      <c r="AH104" s="99"/>
      <c r="AI104" s="99"/>
      <c r="AJ104" s="99"/>
      <c r="AK104" s="99"/>
      <c r="AL104" s="99"/>
      <c r="AM104" s="99"/>
      <c r="AN104" s="99"/>
      <c r="AO104" s="99"/>
      <c r="AP104" s="99"/>
      <c r="AQ104" s="99"/>
      <c r="AR104" s="99"/>
      <c r="AS104" s="99"/>
      <c r="AT104" s="99"/>
      <c r="AU104" s="99"/>
      <c r="AV104" s="99"/>
      <c r="AW104" s="99"/>
      <c r="AX104" s="99"/>
      <c r="AY104" s="99"/>
      <c r="AZ104" s="99"/>
      <c r="BA104" s="99"/>
      <c r="BB104" s="99"/>
      <c r="BC104" s="99"/>
      <c r="BD104" s="99"/>
      <c r="BE104" s="99"/>
      <c r="BF104" s="99"/>
      <c r="BG104" s="99"/>
      <c r="BH104" s="99"/>
      <c r="BI104" s="99"/>
      <c r="BJ104" s="99"/>
      <c r="BK104" s="99"/>
      <c r="BL104" s="99"/>
      <c r="BM104" s="99"/>
      <c r="BN104" s="99"/>
      <c r="BO104" s="99"/>
      <c r="BP104" s="99"/>
      <c r="BQ104" s="99"/>
      <c r="BR104" s="99"/>
      <c r="BS104" s="99"/>
      <c r="BT104" s="99"/>
      <c r="BU104" s="99"/>
      <c r="BV104" s="99"/>
      <c r="BW104" s="99"/>
      <c r="BX104" s="99"/>
      <c r="BY104" s="99"/>
      <c r="BZ104" s="99"/>
      <c r="CA104" s="99"/>
      <c r="CB104" s="99"/>
      <c r="CC104" s="99"/>
      <c r="CD104" s="99"/>
      <c r="CE104" s="99"/>
      <c r="CF104" s="99"/>
      <c r="CG104" s="99"/>
      <c r="CH104" s="99"/>
      <c r="CI104" s="99"/>
      <c r="CJ104" s="99"/>
      <c r="CK104" s="99"/>
      <c r="CL104" s="99"/>
      <c r="CM104" s="99"/>
      <c r="CN104" s="99"/>
      <c r="CO104" s="99"/>
      <c r="CP104" s="99"/>
      <c r="CQ104" s="99"/>
      <c r="CR104" s="99"/>
      <c r="CS104" s="99"/>
      <c r="CT104" s="99"/>
      <c r="CU104" s="99"/>
      <c r="CV104" s="99"/>
      <c r="CW104" s="99"/>
      <c r="CX104" s="99"/>
    </row>
    <row r="111" spans="1:102" x14ac:dyDescent="0.15">
      <c r="CX111" s="541" t="s">
        <v>288</v>
      </c>
    </row>
    <row r="112" spans="1:102" x14ac:dyDescent="0.15">
      <c r="CX112" s="541" t="s">
        <v>522</v>
      </c>
    </row>
  </sheetData>
  <sheetProtection algorithmName="SHA-512" hashValue="8ldBYTsZgFBq1ut34Rkvn3A9N1wfOebEjUCp5S4bKmsBCYkB7xJoNbp80a/g2PDzxD2RpAjkToRpmZ+g2Qfhpw==" saltValue="4JDCGUsmT3th6Wah0ZTjww==" spinCount="100000" sheet="1" objects="1" scenarios="1"/>
  <mergeCells count="438">
    <mergeCell ref="AO100:AQ100"/>
    <mergeCell ref="BW62:BX64"/>
    <mergeCell ref="BW59:BX61"/>
    <mergeCell ref="BW54:BX58"/>
    <mergeCell ref="BW49:BX53"/>
    <mergeCell ref="BW8:BX13"/>
    <mergeCell ref="BW40:BX42"/>
    <mergeCell ref="BW37:BX39"/>
    <mergeCell ref="BW34:BX36"/>
    <mergeCell ref="BW29:BX33"/>
    <mergeCell ref="BF98:BH99"/>
    <mergeCell ref="BA90:BA93"/>
    <mergeCell ref="BE79:BF80"/>
    <mergeCell ref="BE83:BF85"/>
    <mergeCell ref="BE90:BF93"/>
    <mergeCell ref="BL98:BM99"/>
    <mergeCell ref="BC83:BC85"/>
    <mergeCell ref="AU71:AU73"/>
    <mergeCell ref="AO62:AO64"/>
    <mergeCell ref="BE60:BF60"/>
    <mergeCell ref="BE35:BF35"/>
    <mergeCell ref="BE38:BF38"/>
    <mergeCell ref="BM43:BM44"/>
    <mergeCell ref="BE23:BG23"/>
    <mergeCell ref="CQ55:CQ57"/>
    <mergeCell ref="BN40:BU42"/>
    <mergeCell ref="BZ35:CC35"/>
    <mergeCell ref="BZ50:CC52"/>
    <mergeCell ref="BZ41:CC41"/>
    <mergeCell ref="BW24:BX28"/>
    <mergeCell ref="BW23:BX23"/>
    <mergeCell ref="BX15:BZ19"/>
    <mergeCell ref="G11:O12"/>
    <mergeCell ref="H18:H20"/>
    <mergeCell ref="J18:J20"/>
    <mergeCell ref="BD12:BV13"/>
    <mergeCell ref="BS18:BS20"/>
    <mergeCell ref="BU18:BV20"/>
    <mergeCell ref="CQ50:CQ52"/>
    <mergeCell ref="CE50:CE52"/>
    <mergeCell ref="CO25:CO27"/>
    <mergeCell ref="CO30:CO32"/>
    <mergeCell ref="CQ30:CQ32"/>
    <mergeCell ref="CK25:CK27"/>
    <mergeCell ref="CG30:CG32"/>
    <mergeCell ref="BY12:CC12"/>
    <mergeCell ref="BE41:BF41"/>
    <mergeCell ref="AA52:AA55"/>
    <mergeCell ref="CD8:CQ9"/>
    <mergeCell ref="AA4:AG6"/>
    <mergeCell ref="BE25:BF27"/>
    <mergeCell ref="BE30:BF32"/>
    <mergeCell ref="AM4:CE6"/>
    <mergeCell ref="BE44:BF44"/>
    <mergeCell ref="BN49:BU53"/>
    <mergeCell ref="CO50:CO52"/>
    <mergeCell ref="BV37:BV38"/>
    <mergeCell ref="CM50:CM52"/>
    <mergeCell ref="CI50:CI52"/>
    <mergeCell ref="BZ44:CC44"/>
    <mergeCell ref="CK50:CK52"/>
    <mergeCell ref="BZ47:CC47"/>
    <mergeCell ref="BW43:BX45"/>
    <mergeCell ref="BV43:BV44"/>
    <mergeCell ref="BK18:BL20"/>
    <mergeCell ref="BN29:BU33"/>
    <mergeCell ref="BY10:CC11"/>
    <mergeCell ref="BN37:BU39"/>
    <mergeCell ref="BM23:BU23"/>
    <mergeCell ref="BN18:BO20"/>
    <mergeCell ref="BM34:BM35"/>
    <mergeCell ref="CQ25:CQ27"/>
    <mergeCell ref="C19:D20"/>
    <mergeCell ref="G19:G20"/>
    <mergeCell ref="I19:I20"/>
    <mergeCell ref="M24:M33"/>
    <mergeCell ref="AO29:AO33"/>
    <mergeCell ref="AH30:AM32"/>
    <mergeCell ref="K19:L20"/>
    <mergeCell ref="N24:AE25"/>
    <mergeCell ref="E23:K23"/>
    <mergeCell ref="AI23:AM23"/>
    <mergeCell ref="E18:F20"/>
    <mergeCell ref="E30:K32"/>
    <mergeCell ref="Q23:AA23"/>
    <mergeCell ref="B33:B57"/>
    <mergeCell ref="BZ25:CC27"/>
    <mergeCell ref="CO68:CO71"/>
    <mergeCell ref="CM55:CM57"/>
    <mergeCell ref="CK55:CK57"/>
    <mergeCell ref="CO55:CO57"/>
    <mergeCell ref="CC98:CD99"/>
    <mergeCell ref="CI68:CI71"/>
    <mergeCell ref="BZ63:CC63"/>
    <mergeCell ref="BZ30:CC32"/>
    <mergeCell ref="BC71:BC73"/>
    <mergeCell ref="BI98:BK99"/>
    <mergeCell ref="CI55:CI57"/>
    <mergeCell ref="CG55:CG57"/>
    <mergeCell ref="BZ60:CC60"/>
    <mergeCell ref="BW46:BX48"/>
    <mergeCell ref="CM68:CM71"/>
    <mergeCell ref="BZ55:CC57"/>
    <mergeCell ref="BZ68:CC71"/>
    <mergeCell ref="CE30:CE32"/>
    <mergeCell ref="CE55:CE57"/>
    <mergeCell ref="CG50:CG52"/>
    <mergeCell ref="BZ38:CC38"/>
    <mergeCell ref="CE68:CE71"/>
    <mergeCell ref="CC95:CD97"/>
    <mergeCell ref="CC89:CD94"/>
    <mergeCell ref="CC84:CD88"/>
    <mergeCell ref="BK80:CE83"/>
    <mergeCell ref="AW71:AW73"/>
    <mergeCell ref="BA83:BA85"/>
    <mergeCell ref="BA71:BA73"/>
    <mergeCell ref="AY71:AY73"/>
    <mergeCell ref="BW65:BX74"/>
    <mergeCell ref="BJ77:CC79"/>
    <mergeCell ref="BA79:BA80"/>
    <mergeCell ref="AY79:AY80"/>
    <mergeCell ref="BH75:CQ76"/>
    <mergeCell ref="BE76:BF76"/>
    <mergeCell ref="CG68:CG71"/>
    <mergeCell ref="AW90:AW93"/>
    <mergeCell ref="CK68:CK71"/>
    <mergeCell ref="BE71:BF73"/>
    <mergeCell ref="AY90:AY93"/>
    <mergeCell ref="AO78:AO81"/>
    <mergeCell ref="BL95:BM97"/>
    <mergeCell ref="BL89:BM94"/>
    <mergeCell ref="BL84:BM88"/>
    <mergeCell ref="AG92:AM94"/>
    <mergeCell ref="AG89:AM91"/>
    <mergeCell ref="AY83:AY85"/>
    <mergeCell ref="AW83:AW85"/>
    <mergeCell ref="AO82:AO86"/>
    <mergeCell ref="AS79:AS80"/>
    <mergeCell ref="BC79:BC80"/>
    <mergeCell ref="AU90:AU93"/>
    <mergeCell ref="AU83:AU85"/>
    <mergeCell ref="AQ79:AQ80"/>
    <mergeCell ref="AW79:AW80"/>
    <mergeCell ref="AU79:AU80"/>
    <mergeCell ref="BC90:BC93"/>
    <mergeCell ref="O88:O90"/>
    <mergeCell ref="T93:T95"/>
    <mergeCell ref="AA83:AA85"/>
    <mergeCell ref="Y83:Y85"/>
    <mergeCell ref="U83:U85"/>
    <mergeCell ref="U88:U90"/>
    <mergeCell ref="AS83:AS85"/>
    <mergeCell ref="AQ83:AQ85"/>
    <mergeCell ref="AE82:AE83"/>
    <mergeCell ref="Y88:Y90"/>
    <mergeCell ref="AA88:AA90"/>
    <mergeCell ref="Z88:Z90"/>
    <mergeCell ref="AC83:AD85"/>
    <mergeCell ref="AC93:AD95"/>
    <mergeCell ref="F92:K96"/>
    <mergeCell ref="AO87:AO96"/>
    <mergeCell ref="AQ90:AQ93"/>
    <mergeCell ref="AS90:AS93"/>
    <mergeCell ref="M92:M96"/>
    <mergeCell ref="AO70:AO74"/>
    <mergeCell ref="F87:K91"/>
    <mergeCell ref="M87:M91"/>
    <mergeCell ref="Q88:Q90"/>
    <mergeCell ref="O93:O95"/>
    <mergeCell ref="S83:S85"/>
    <mergeCell ref="Q83:Q85"/>
    <mergeCell ref="T83:T85"/>
    <mergeCell ref="S88:S90"/>
    <mergeCell ref="T88:T90"/>
    <mergeCell ref="W88:W90"/>
    <mergeCell ref="W83:W85"/>
    <mergeCell ref="Q93:Q95"/>
    <mergeCell ref="S93:S95"/>
    <mergeCell ref="Y93:Y95"/>
    <mergeCell ref="AA93:AA95"/>
    <mergeCell ref="U93:U95"/>
    <mergeCell ref="W93:W95"/>
    <mergeCell ref="Z93:Z95"/>
    <mergeCell ref="BY8:CC9"/>
    <mergeCell ref="CB16:CC18"/>
    <mergeCell ref="BI70:BU72"/>
    <mergeCell ref="CD12:CQ13"/>
    <mergeCell ref="CD10:CQ11"/>
    <mergeCell ref="CO16:CO18"/>
    <mergeCell ref="CQ16:CQ18"/>
    <mergeCell ref="CQ68:CQ71"/>
    <mergeCell ref="BY13:CC13"/>
    <mergeCell ref="BH18:BI20"/>
    <mergeCell ref="BN54:BU58"/>
    <mergeCell ref="CK16:CK18"/>
    <mergeCell ref="CM16:CM18"/>
    <mergeCell ref="CG16:CG18"/>
    <mergeCell ref="CI16:CI18"/>
    <mergeCell ref="CI25:CI27"/>
    <mergeCell ref="CE23:CM23"/>
    <mergeCell ref="CI30:CI32"/>
    <mergeCell ref="CK30:CK32"/>
    <mergeCell ref="CM30:CM32"/>
    <mergeCell ref="BI63:BU63"/>
    <mergeCell ref="BQ18:BQ20"/>
    <mergeCell ref="BN24:BU28"/>
    <mergeCell ref="BN34:BU36"/>
    <mergeCell ref="Z66:Z68"/>
    <mergeCell ref="Y66:Y68"/>
    <mergeCell ref="AO75:AO77"/>
    <mergeCell ref="AH70:AM74"/>
    <mergeCell ref="BI67:BU69"/>
    <mergeCell ref="BA66:BA68"/>
    <mergeCell ref="AQ71:AQ73"/>
    <mergeCell ref="BE66:BF68"/>
    <mergeCell ref="BE63:BF63"/>
    <mergeCell ref="AS71:AS73"/>
    <mergeCell ref="AA66:AA68"/>
    <mergeCell ref="BC66:BC68"/>
    <mergeCell ref="AY66:AY68"/>
    <mergeCell ref="AW66:AW68"/>
    <mergeCell ref="AS66:AS68"/>
    <mergeCell ref="AE75:AE76"/>
    <mergeCell ref="AQ66:AQ68"/>
    <mergeCell ref="AU66:AU68"/>
    <mergeCell ref="AA79:AA80"/>
    <mergeCell ref="AC79:AD80"/>
    <mergeCell ref="AC88:AD90"/>
    <mergeCell ref="AA71:AA73"/>
    <mergeCell ref="AC63:AD63"/>
    <mergeCell ref="AC60:AD60"/>
    <mergeCell ref="AC76:AD76"/>
    <mergeCell ref="AC66:AD68"/>
    <mergeCell ref="F82:K86"/>
    <mergeCell ref="M82:M86"/>
    <mergeCell ref="S66:S68"/>
    <mergeCell ref="Q66:Q68"/>
    <mergeCell ref="S79:S80"/>
    <mergeCell ref="F78:K81"/>
    <mergeCell ref="Q79:Q80"/>
    <mergeCell ref="O71:O73"/>
    <mergeCell ref="O79:O80"/>
    <mergeCell ref="O83:O85"/>
    <mergeCell ref="S71:S73"/>
    <mergeCell ref="M65:M69"/>
    <mergeCell ref="M78:M81"/>
    <mergeCell ref="F65:K69"/>
    <mergeCell ref="F70:K74"/>
    <mergeCell ref="M70:M74"/>
    <mergeCell ref="O66:O68"/>
    <mergeCell ref="T52:T55"/>
    <mergeCell ref="T66:T68"/>
    <mergeCell ref="U52:U55"/>
    <mergeCell ref="U66:U68"/>
    <mergeCell ref="Y79:Y80"/>
    <mergeCell ref="W71:W73"/>
    <mergeCell ref="T71:T73"/>
    <mergeCell ref="Y71:Y73"/>
    <mergeCell ref="W79:W80"/>
    <mergeCell ref="T79:T80"/>
    <mergeCell ref="U71:U73"/>
    <mergeCell ref="Q71:Q73"/>
    <mergeCell ref="U79:U80"/>
    <mergeCell ref="W66:W68"/>
    <mergeCell ref="M40:M42"/>
    <mergeCell ref="F62:K64"/>
    <mergeCell ref="F59:K61"/>
    <mergeCell ref="M62:M64"/>
    <mergeCell ref="O52:O55"/>
    <mergeCell ref="W52:W55"/>
    <mergeCell ref="M49:M58"/>
    <mergeCell ref="F41:H41"/>
    <mergeCell ref="M59:M61"/>
    <mergeCell ref="L59:L60"/>
    <mergeCell ref="BC55:BC57"/>
    <mergeCell ref="BA50:BA52"/>
    <mergeCell ref="BC50:BC52"/>
    <mergeCell ref="AY50:AY52"/>
    <mergeCell ref="AY55:AY57"/>
    <mergeCell ref="AY30:AY32"/>
    <mergeCell ref="AA27:AA30"/>
    <mergeCell ref="Q27:Q30"/>
    <mergeCell ref="S27:S30"/>
    <mergeCell ref="U27:U30"/>
    <mergeCell ref="W27:W30"/>
    <mergeCell ref="BC30:BC32"/>
    <mergeCell ref="AW50:AW52"/>
    <mergeCell ref="AS50:AS52"/>
    <mergeCell ref="AW55:AW57"/>
    <mergeCell ref="AO54:AO58"/>
    <mergeCell ref="Y52:Y55"/>
    <mergeCell ref="BD8:BT8"/>
    <mergeCell ref="BJ10:BV10"/>
    <mergeCell ref="F34:K36"/>
    <mergeCell ref="F37:H39"/>
    <mergeCell ref="M34:M36"/>
    <mergeCell ref="O27:O30"/>
    <mergeCell ref="E25:K28"/>
    <mergeCell ref="L37:L38"/>
    <mergeCell ref="M37:M39"/>
    <mergeCell ref="I37:K37"/>
    <mergeCell ref="BC25:BC27"/>
    <mergeCell ref="AD8:AG9"/>
    <mergeCell ref="AD10:AG11"/>
    <mergeCell ref="AY12:BC12"/>
    <mergeCell ref="AQ30:AQ32"/>
    <mergeCell ref="AU30:AU32"/>
    <mergeCell ref="AU25:AU27"/>
    <mergeCell ref="AQ18:AQ20"/>
    <mergeCell ref="AS30:AS32"/>
    <mergeCell ref="AN12:AO13"/>
    <mergeCell ref="AQ25:AQ27"/>
    <mergeCell ref="AS25:AS27"/>
    <mergeCell ref="AO24:AO28"/>
    <mergeCell ref="AS18:AS20"/>
    <mergeCell ref="AH24:AM28"/>
    <mergeCell ref="AC27:AD30"/>
    <mergeCell ref="AW18:AW20"/>
    <mergeCell ref="AY8:BC8"/>
    <mergeCell ref="AS23:BA23"/>
    <mergeCell ref="AC23:AE23"/>
    <mergeCell ref="AE59:AE60"/>
    <mergeCell ref="AH59:AM61"/>
    <mergeCell ref="AH62:AM64"/>
    <mergeCell ref="AH65:AM69"/>
    <mergeCell ref="AO65:AO69"/>
    <mergeCell ref="AO43:AO45"/>
    <mergeCell ref="AN43:AN44"/>
    <mergeCell ref="AO49:AO53"/>
    <mergeCell ref="AH34:AM36"/>
    <mergeCell ref="AG34:AG35"/>
    <mergeCell ref="AE37:AE38"/>
    <mergeCell ref="AE40:AE41"/>
    <mergeCell ref="AE43:AE44"/>
    <mergeCell ref="AE34:AE35"/>
    <mergeCell ref="AG43:AG44"/>
    <mergeCell ref="AE46:AE47"/>
    <mergeCell ref="AN37:AN38"/>
    <mergeCell ref="AO37:AO39"/>
    <mergeCell ref="AO40:AO42"/>
    <mergeCell ref="AN34:AN35"/>
    <mergeCell ref="AN59:AN60"/>
    <mergeCell ref="BJ11:BV11"/>
    <mergeCell ref="AH8:AX9"/>
    <mergeCell ref="AQ50:AQ52"/>
    <mergeCell ref="AO59:AO61"/>
    <mergeCell ref="AQ55:AQ57"/>
    <mergeCell ref="AS55:AS57"/>
    <mergeCell ref="AU55:AU57"/>
    <mergeCell ref="AY13:BC13"/>
    <mergeCell ref="BD9:BT9"/>
    <mergeCell ref="AW25:AW27"/>
    <mergeCell ref="AY9:BC9"/>
    <mergeCell ref="AY10:BC10"/>
    <mergeCell ref="AW30:AW32"/>
    <mergeCell ref="AY11:BC11"/>
    <mergeCell ref="AH10:AX11"/>
    <mergeCell ref="AP12:AX13"/>
    <mergeCell ref="AI12:AM13"/>
    <mergeCell ref="BK40:BL58"/>
    <mergeCell ref="BK24:BL39"/>
    <mergeCell ref="BH59:BV61"/>
    <mergeCell ref="BE50:BF52"/>
    <mergeCell ref="BA55:BA57"/>
    <mergeCell ref="BM37:BM38"/>
    <mergeCell ref="BA25:BA27"/>
    <mergeCell ref="G9:T10"/>
    <mergeCell ref="AU50:AU52"/>
    <mergeCell ref="AO34:AO36"/>
    <mergeCell ref="AF38:AF72"/>
    <mergeCell ref="Q52:Q55"/>
    <mergeCell ref="AG59:AG60"/>
    <mergeCell ref="AE70:AE71"/>
    <mergeCell ref="D49:L58"/>
    <mergeCell ref="D34:D48"/>
    <mergeCell ref="E37:E38"/>
    <mergeCell ref="I41:K41"/>
    <mergeCell ref="I38:K38"/>
    <mergeCell ref="L34:L35"/>
    <mergeCell ref="D66:D84"/>
    <mergeCell ref="M75:M77"/>
    <mergeCell ref="E43:E44"/>
    <mergeCell ref="L43:L44"/>
    <mergeCell ref="M43:M45"/>
    <mergeCell ref="E59:E60"/>
    <mergeCell ref="AO46:AO48"/>
    <mergeCell ref="AC41:AD41"/>
    <mergeCell ref="AC38:AD38"/>
    <mergeCell ref="AD12:AG13"/>
    <mergeCell ref="V18:AM20"/>
    <mergeCell ref="AC35:AD35"/>
    <mergeCell ref="BD10:BI10"/>
    <mergeCell ref="BD11:BI11"/>
    <mergeCell ref="AG37:AG38"/>
    <mergeCell ref="AC47:AD47"/>
    <mergeCell ref="AC44:AD44"/>
    <mergeCell ref="Y27:Y30"/>
    <mergeCell ref="CQ23:CR23"/>
    <mergeCell ref="BC18:BF20"/>
    <mergeCell ref="BN46:BU48"/>
    <mergeCell ref="AU18:AU20"/>
    <mergeCell ref="BA30:BA32"/>
    <mergeCell ref="BV34:BV35"/>
    <mergeCell ref="BA18:BA20"/>
    <mergeCell ref="AY18:AY20"/>
    <mergeCell ref="BN43:BU45"/>
    <mergeCell ref="AY25:AY27"/>
    <mergeCell ref="CE16:CE18"/>
    <mergeCell ref="CE25:CE27"/>
    <mergeCell ref="CM25:CM27"/>
    <mergeCell ref="CG25:CG27"/>
    <mergeCell ref="BH24:BJ58"/>
    <mergeCell ref="BE55:BF57"/>
    <mergeCell ref="BE47:BF47"/>
    <mergeCell ref="B23:B30"/>
    <mergeCell ref="AH78:AM81"/>
    <mergeCell ref="AH82:AM86"/>
    <mergeCell ref="AH37:AM39"/>
    <mergeCell ref="AH40:AM42"/>
    <mergeCell ref="AH43:AM45"/>
    <mergeCell ref="AH46:AM48"/>
    <mergeCell ref="AH49:AM53"/>
    <mergeCell ref="AH54:AM58"/>
    <mergeCell ref="AH75:AM77"/>
    <mergeCell ref="AE78:AE79"/>
    <mergeCell ref="Z83:Z85"/>
    <mergeCell ref="Z79:Z80"/>
    <mergeCell ref="F75:K77"/>
    <mergeCell ref="AE62:AE63"/>
    <mergeCell ref="AC71:AD73"/>
    <mergeCell ref="Z71:Z73"/>
    <mergeCell ref="F43:K45"/>
    <mergeCell ref="S52:S55"/>
    <mergeCell ref="AC52:AD55"/>
    <mergeCell ref="AE65:AE66"/>
    <mergeCell ref="F46:K48"/>
    <mergeCell ref="Z52:Z55"/>
    <mergeCell ref="M46:M48"/>
  </mergeCells>
  <phoneticPr fontId="1"/>
  <dataValidations count="1">
    <dataValidation type="list" allowBlank="1" showInputMessage="1" showErrorMessage="1" sqref="B23">
      <formula1>$CX$111:$CX$112</formula1>
    </dataValidation>
  </dataValidations>
  <printOptions horizontalCentered="1" verticalCentered="1"/>
  <pageMargins left="0" right="0" top="0" bottom="0" header="0" footer="0"/>
  <pageSetup paperSize="9" scale="74" orientation="landscape" verticalDpi="360"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L83"/>
  <sheetViews>
    <sheetView showZeros="0" zoomScale="80" zoomScaleNormal="80" workbookViewId="0">
      <selection activeCell="AB121" sqref="AB121"/>
    </sheetView>
  </sheetViews>
  <sheetFormatPr defaultRowHeight="14.25" x14ac:dyDescent="0.15"/>
  <cols>
    <col min="1" max="1" width="1.125" style="1" customWidth="1"/>
    <col min="2" max="2" width="7.25" style="1" customWidth="1"/>
    <col min="3" max="3" width="5.625" style="1" customWidth="1"/>
    <col min="4" max="4" width="12.375" style="1" customWidth="1"/>
    <col min="5" max="5" width="6.875" style="1" customWidth="1"/>
    <col min="6" max="6" width="5" style="1" customWidth="1"/>
    <col min="7" max="7" width="3.125" style="1" customWidth="1"/>
    <col min="8" max="8" width="17.75" style="1" customWidth="1"/>
    <col min="9" max="9" width="2.5" style="1" customWidth="1"/>
    <col min="10" max="10" width="2.375" style="1" customWidth="1"/>
    <col min="11" max="11" width="1" style="1" customWidth="1"/>
    <col min="12" max="12" width="14.25" style="1" customWidth="1"/>
    <col min="13" max="14" width="3.125" style="1" customWidth="1"/>
    <col min="15" max="17" width="4.5" style="1" customWidth="1"/>
    <col min="18" max="18" width="10" style="1" customWidth="1"/>
    <col min="19" max="19" width="3.25" style="1" customWidth="1"/>
    <col min="20" max="20" width="12.875" style="1" customWidth="1"/>
    <col min="21" max="21" width="5.125" style="1" customWidth="1"/>
    <col min="22" max="22" width="2.625" style="1" customWidth="1"/>
    <col min="23" max="23" width="6.25" style="1" customWidth="1"/>
    <col min="24" max="24" width="3.25" style="1" customWidth="1"/>
    <col min="25" max="25" width="6.625" style="1" customWidth="1"/>
    <col min="26" max="26" width="11.25" style="1" customWidth="1"/>
    <col min="27" max="27" width="3.25" style="1" customWidth="1"/>
    <col min="28" max="28" width="3.875" style="1" customWidth="1"/>
    <col min="29" max="30" width="9" style="1" customWidth="1"/>
    <col min="31" max="16384" width="9" style="1"/>
  </cols>
  <sheetData>
    <row r="1" spans="1:38" x14ac:dyDescent="0.15">
      <c r="A1" s="442"/>
      <c r="B1" s="442"/>
      <c r="C1" s="442"/>
      <c r="D1" s="442"/>
      <c r="E1" s="442"/>
      <c r="F1" s="442"/>
      <c r="G1" s="442"/>
      <c r="H1" s="442"/>
      <c r="I1" s="442"/>
      <c r="J1" s="442"/>
      <c r="K1" s="442"/>
      <c r="L1" s="442"/>
      <c r="M1" s="442"/>
      <c r="N1" s="442"/>
      <c r="O1" s="442"/>
      <c r="P1" s="442"/>
      <c r="Q1" s="442"/>
      <c r="R1" s="442"/>
      <c r="S1" s="442"/>
      <c r="T1" s="442"/>
      <c r="U1" s="442"/>
      <c r="V1" s="442"/>
      <c r="W1" s="442"/>
      <c r="X1" s="442"/>
      <c r="Y1" s="442"/>
      <c r="Z1" s="442"/>
      <c r="AA1" s="442"/>
      <c r="AB1" s="442"/>
      <c r="AC1" s="442"/>
      <c r="AD1" s="442"/>
      <c r="AE1" s="442"/>
      <c r="AF1" s="442"/>
      <c r="AG1" s="442"/>
      <c r="AH1" s="442"/>
      <c r="AI1" s="442"/>
      <c r="AJ1" s="442"/>
      <c r="AK1" s="442"/>
      <c r="AL1" s="442"/>
    </row>
    <row r="2" spans="1:38" ht="16.5" customHeight="1" x14ac:dyDescent="0.15">
      <c r="A2" s="442"/>
      <c r="B2" s="443" t="s">
        <v>468</v>
      </c>
      <c r="C2" s="500" t="str">
        <f>入力用①!S2</f>
        <v>06</v>
      </c>
      <c r="D2" s="444" t="s">
        <v>289</v>
      </c>
      <c r="E2" s="442"/>
      <c r="F2" s="442"/>
      <c r="G2" s="442"/>
      <c r="H2" s="442"/>
      <c r="I2" s="442"/>
      <c r="J2" s="442"/>
      <c r="K2" s="442"/>
      <c r="L2" s="442"/>
      <c r="M2" s="442"/>
      <c r="N2" s="442"/>
      <c r="O2" s="442"/>
      <c r="P2" s="442"/>
      <c r="Q2" s="442"/>
      <c r="R2" s="442"/>
      <c r="S2" s="442"/>
      <c r="T2" s="442"/>
      <c r="U2" s="442"/>
      <c r="V2" s="442"/>
      <c r="W2" s="442"/>
      <c r="X2" s="442"/>
      <c r="Y2" s="442"/>
      <c r="Z2" s="442"/>
      <c r="AA2" s="442"/>
      <c r="AB2" s="442"/>
      <c r="AC2" s="442"/>
      <c r="AD2" s="442"/>
      <c r="AE2" s="442"/>
      <c r="AF2" s="442"/>
      <c r="AG2" s="442"/>
      <c r="AH2" s="442"/>
      <c r="AI2" s="442"/>
      <c r="AJ2" s="442"/>
      <c r="AK2" s="442"/>
      <c r="AL2" s="442"/>
    </row>
    <row r="3" spans="1:38" ht="11.25" customHeight="1" x14ac:dyDescent="0.15">
      <c r="A3" s="442"/>
      <c r="B3" s="445" t="s">
        <v>110</v>
      </c>
      <c r="C3" s="1221" t="str">
        <f>入力用①!AD4</f>
        <v>コクゼイ　タロウ</v>
      </c>
      <c r="D3" s="1222"/>
      <c r="E3" s="1222"/>
      <c r="F3" s="1222"/>
      <c r="G3" s="442"/>
      <c r="H3" s="442"/>
      <c r="I3" s="442"/>
      <c r="J3" s="442"/>
      <c r="K3" s="442"/>
      <c r="L3" s="442"/>
      <c r="M3" s="442"/>
      <c r="N3" s="442"/>
      <c r="O3" s="442"/>
      <c r="P3" s="442"/>
      <c r="Q3" s="442"/>
      <c r="R3" s="442"/>
      <c r="S3" s="442"/>
      <c r="T3" s="442"/>
      <c r="U3" s="442"/>
      <c r="V3" s="442"/>
      <c r="W3" s="442"/>
      <c r="X3" s="442"/>
      <c r="Y3" s="442"/>
      <c r="Z3" s="442"/>
      <c r="AA3" s="442"/>
      <c r="AB3" s="442"/>
      <c r="AC3" s="442"/>
      <c r="AD3" s="442"/>
      <c r="AE3" s="442"/>
      <c r="AF3" s="442"/>
      <c r="AG3" s="442"/>
      <c r="AH3" s="442"/>
      <c r="AI3" s="442"/>
      <c r="AJ3" s="442"/>
      <c r="AK3" s="442"/>
      <c r="AL3" s="442"/>
    </row>
    <row r="4" spans="1:38" ht="17.25" customHeight="1" x14ac:dyDescent="0.15">
      <c r="A4" s="442"/>
      <c r="B4" s="446" t="s">
        <v>19</v>
      </c>
      <c r="C4" s="1223" t="str">
        <f>入力用①!AD5</f>
        <v>国税　太郎</v>
      </c>
      <c r="D4" s="1224"/>
      <c r="E4" s="1224"/>
      <c r="F4" s="1224"/>
      <c r="G4" s="442"/>
      <c r="H4" s="442"/>
      <c r="I4" s="442"/>
      <c r="J4" s="442"/>
      <c r="K4" s="1225" t="s">
        <v>112</v>
      </c>
      <c r="L4" s="1225"/>
      <c r="M4" s="1225"/>
      <c r="N4" s="1225"/>
      <c r="O4" s="442"/>
      <c r="P4" s="442"/>
      <c r="Q4" s="442"/>
      <c r="R4" s="442"/>
      <c r="S4" s="442"/>
      <c r="T4" s="442"/>
      <c r="U4" s="442"/>
      <c r="V4" s="442"/>
      <c r="W4" s="442"/>
      <c r="X4" s="442"/>
      <c r="Y4" s="442"/>
      <c r="Z4" s="442"/>
      <c r="AA4" s="442"/>
      <c r="AB4" s="442"/>
      <c r="AC4" s="442"/>
      <c r="AD4" s="442"/>
      <c r="AE4" s="442"/>
      <c r="AF4" s="442"/>
      <c r="AG4" s="442"/>
      <c r="AH4" s="442"/>
      <c r="AI4" s="442"/>
      <c r="AJ4" s="442"/>
      <c r="AK4" s="442"/>
      <c r="AL4" s="442"/>
    </row>
    <row r="5" spans="1:38" ht="13.5" customHeight="1" x14ac:dyDescent="0.15">
      <c r="A5" s="442"/>
      <c r="B5" s="442"/>
      <c r="C5" s="442"/>
      <c r="D5" s="442"/>
      <c r="E5" s="442"/>
      <c r="F5" s="442"/>
      <c r="G5" s="442"/>
      <c r="H5" s="442"/>
      <c r="I5" s="442"/>
      <c r="J5" s="442"/>
      <c r="K5" s="1185" t="s">
        <v>116</v>
      </c>
      <c r="L5" s="1154"/>
      <c r="M5" s="1154"/>
      <c r="N5" s="1154"/>
      <c r="O5" s="1186"/>
      <c r="P5" s="1154" t="s">
        <v>117</v>
      </c>
      <c r="Q5" s="447" t="s">
        <v>118</v>
      </c>
      <c r="R5" s="1082" t="s">
        <v>550</v>
      </c>
      <c r="S5" s="1083"/>
      <c r="T5" s="1083"/>
      <c r="U5" s="1083"/>
      <c r="V5" s="1083"/>
      <c r="W5" s="1083"/>
      <c r="X5" s="1084"/>
      <c r="Y5" s="1191" t="s">
        <v>410</v>
      </c>
      <c r="Z5" s="1192"/>
      <c r="AA5" s="1193"/>
      <c r="AB5" s="442"/>
      <c r="AC5" s="442"/>
      <c r="AD5" s="442"/>
      <c r="AE5" s="442"/>
      <c r="AF5" s="442"/>
      <c r="AG5" s="442"/>
      <c r="AH5" s="442"/>
      <c r="AI5" s="442"/>
      <c r="AJ5" s="442"/>
      <c r="AK5" s="442"/>
      <c r="AL5" s="442"/>
    </row>
    <row r="6" spans="1:38" ht="13.5" customHeight="1" x14ac:dyDescent="0.15">
      <c r="A6" s="442"/>
      <c r="B6" s="1123" t="s">
        <v>111</v>
      </c>
      <c r="C6" s="1123"/>
      <c r="D6" s="1123"/>
      <c r="E6" s="1123"/>
      <c r="F6" s="1123"/>
      <c r="G6" s="442"/>
      <c r="H6" s="442"/>
      <c r="I6" s="442"/>
      <c r="J6" s="442"/>
      <c r="K6" s="1187"/>
      <c r="L6" s="1155"/>
      <c r="M6" s="1155"/>
      <c r="N6" s="1155"/>
      <c r="O6" s="1086"/>
      <c r="P6" s="1155"/>
      <c r="Q6" s="448" t="s">
        <v>120</v>
      </c>
      <c r="R6" s="1085" t="s">
        <v>409</v>
      </c>
      <c r="S6" s="1086"/>
      <c r="T6" s="601" t="s">
        <v>121</v>
      </c>
      <c r="U6" s="1086" t="s">
        <v>122</v>
      </c>
      <c r="V6" s="1086"/>
      <c r="W6" s="1086"/>
      <c r="X6" s="1157"/>
      <c r="Y6" s="1194"/>
      <c r="Z6" s="1195"/>
      <c r="AA6" s="1196"/>
      <c r="AB6" s="442"/>
      <c r="AC6" s="442"/>
      <c r="AD6" s="442"/>
      <c r="AE6" s="442"/>
      <c r="AF6" s="442"/>
      <c r="AG6" s="442"/>
      <c r="AH6" s="442"/>
      <c r="AI6" s="442"/>
      <c r="AJ6" s="442"/>
      <c r="AK6" s="442"/>
      <c r="AL6" s="442"/>
    </row>
    <row r="7" spans="1:38" ht="11.25" customHeight="1" x14ac:dyDescent="0.15">
      <c r="A7" s="442"/>
      <c r="B7" s="1179"/>
      <c r="C7" s="1179"/>
      <c r="D7" s="1179"/>
      <c r="E7" s="1179"/>
      <c r="F7" s="1179"/>
      <c r="G7" s="442"/>
      <c r="H7" s="442"/>
      <c r="I7" s="442"/>
      <c r="J7" s="442"/>
      <c r="K7" s="1188" t="s">
        <v>264</v>
      </c>
      <c r="L7" s="1189"/>
      <c r="M7" s="1189"/>
      <c r="N7" s="1189"/>
      <c r="O7" s="1190"/>
      <c r="P7" s="622" t="s">
        <v>124</v>
      </c>
      <c r="Q7" s="623" t="s">
        <v>125</v>
      </c>
      <c r="R7" s="622"/>
      <c r="S7" s="622" t="s">
        <v>123</v>
      </c>
      <c r="T7" s="623" t="s">
        <v>123</v>
      </c>
      <c r="U7" s="1200" t="s">
        <v>123</v>
      </c>
      <c r="V7" s="1200"/>
      <c r="W7" s="1200"/>
      <c r="X7" s="1200"/>
      <c r="Y7" s="1199" t="s">
        <v>123</v>
      </c>
      <c r="Z7" s="1200"/>
      <c r="AA7" s="1201"/>
      <c r="AB7" s="442"/>
      <c r="AC7" s="442"/>
      <c r="AD7" s="442"/>
      <c r="AE7" s="442"/>
      <c r="AF7" s="442"/>
      <c r="AG7" s="442"/>
      <c r="AH7" s="442"/>
      <c r="AI7" s="442"/>
      <c r="AJ7" s="442"/>
      <c r="AK7" s="442"/>
      <c r="AL7" s="442"/>
    </row>
    <row r="8" spans="1:38" x14ac:dyDescent="0.15">
      <c r="A8" s="442"/>
      <c r="B8" s="1212" t="s">
        <v>113</v>
      </c>
      <c r="C8" s="1154" t="s">
        <v>114</v>
      </c>
      <c r="D8" s="1154"/>
      <c r="E8" s="1210"/>
      <c r="F8" s="1185" t="s">
        <v>115</v>
      </c>
      <c r="G8" s="1154"/>
      <c r="H8" s="1154"/>
      <c r="I8" s="1210"/>
      <c r="J8" s="442"/>
      <c r="K8" s="1188"/>
      <c r="L8" s="1189"/>
      <c r="M8" s="1189"/>
      <c r="N8" s="1189"/>
      <c r="O8" s="1190"/>
      <c r="P8" s="653">
        <v>25</v>
      </c>
      <c r="Q8" s="650">
        <v>12</v>
      </c>
      <c r="R8" s="1087">
        <v>1200000</v>
      </c>
      <c r="S8" s="1088"/>
      <c r="T8" s="652">
        <v>300000</v>
      </c>
      <c r="U8" s="1213">
        <f>SUM(R8:T8)</f>
        <v>1500000</v>
      </c>
      <c r="V8" s="1214"/>
      <c r="W8" s="1214"/>
      <c r="X8" s="1215"/>
      <c r="Y8" s="1150">
        <v>17100</v>
      </c>
      <c r="Z8" s="1151"/>
      <c r="AA8" s="1152"/>
      <c r="AB8" s="442"/>
      <c r="AC8" s="442"/>
      <c r="AD8" s="442"/>
      <c r="AE8" s="442"/>
      <c r="AF8" s="442"/>
      <c r="AG8" s="442"/>
      <c r="AH8" s="442"/>
      <c r="AI8" s="442"/>
      <c r="AJ8" s="442"/>
      <c r="AK8" s="442"/>
      <c r="AL8" s="442"/>
    </row>
    <row r="9" spans="1:38" ht="12.75" customHeight="1" x14ac:dyDescent="0.15">
      <c r="A9" s="442"/>
      <c r="B9" s="1117"/>
      <c r="C9" s="680"/>
      <c r="D9" s="680"/>
      <c r="E9" s="1211"/>
      <c r="F9" s="1173"/>
      <c r="G9" s="680"/>
      <c r="H9" s="680"/>
      <c r="I9" s="1211"/>
      <c r="J9" s="442"/>
      <c r="K9" s="1226" t="s">
        <v>265</v>
      </c>
      <c r="L9" s="1227"/>
      <c r="M9" s="1227"/>
      <c r="N9" s="1227"/>
      <c r="O9" s="1227"/>
      <c r="P9" s="1219">
        <v>21</v>
      </c>
      <c r="Q9" s="1219">
        <v>12</v>
      </c>
      <c r="R9" s="1099">
        <v>900000</v>
      </c>
      <c r="S9" s="1099"/>
      <c r="T9" s="1099">
        <v>225000</v>
      </c>
      <c r="U9" s="1218">
        <f>SUM(R9:T9)</f>
        <v>1125000</v>
      </c>
      <c r="V9" s="1218"/>
      <c r="W9" s="1218"/>
      <c r="X9" s="1218"/>
      <c r="Y9" s="1099">
        <v>11</v>
      </c>
      <c r="Z9" s="1099"/>
      <c r="AA9" s="1216"/>
      <c r="AB9" s="442"/>
      <c r="AC9" s="442"/>
      <c r="AD9" s="442"/>
      <c r="AE9" s="442"/>
      <c r="AF9" s="442"/>
      <c r="AG9" s="442"/>
      <c r="AH9" s="442"/>
      <c r="AI9" s="442"/>
      <c r="AJ9" s="442"/>
      <c r="AK9" s="442"/>
      <c r="AL9" s="442"/>
    </row>
    <row r="10" spans="1:38" ht="10.5" customHeight="1" x14ac:dyDescent="0.15">
      <c r="A10" s="442"/>
      <c r="B10" s="1107">
        <v>1</v>
      </c>
      <c r="C10" s="1208" t="s">
        <v>123</v>
      </c>
      <c r="D10" s="1208"/>
      <c r="E10" s="1209"/>
      <c r="F10" s="1207" t="s">
        <v>123</v>
      </c>
      <c r="G10" s="1208"/>
      <c r="H10" s="1208"/>
      <c r="I10" s="1209"/>
      <c r="J10" s="442"/>
      <c r="K10" s="1228"/>
      <c r="L10" s="1229"/>
      <c r="M10" s="1229"/>
      <c r="N10" s="1229"/>
      <c r="O10" s="1229"/>
      <c r="P10" s="1220"/>
      <c r="Q10" s="1220"/>
      <c r="R10" s="1100"/>
      <c r="S10" s="1100"/>
      <c r="T10" s="1100"/>
      <c r="U10" s="1214"/>
      <c r="V10" s="1214"/>
      <c r="W10" s="1214"/>
      <c r="X10" s="1214"/>
      <c r="Y10" s="1100"/>
      <c r="Z10" s="1100"/>
      <c r="AA10" s="1217"/>
      <c r="AB10" s="442"/>
      <c r="AC10" s="442"/>
      <c r="AD10" s="442"/>
      <c r="AE10" s="442"/>
      <c r="AF10" s="442"/>
      <c r="AG10" s="442"/>
      <c r="AH10" s="442"/>
      <c r="AI10" s="442"/>
      <c r="AJ10" s="442"/>
      <c r="AK10" s="442"/>
      <c r="AL10" s="442"/>
    </row>
    <row r="11" spans="1:38" ht="15" customHeight="1" x14ac:dyDescent="0.15">
      <c r="A11" s="442"/>
      <c r="B11" s="1108"/>
      <c r="C11" s="1149">
        <v>2644000</v>
      </c>
      <c r="D11" s="1125"/>
      <c r="E11" s="1148"/>
      <c r="F11" s="1147">
        <v>1756000</v>
      </c>
      <c r="G11" s="1125"/>
      <c r="H11" s="1125"/>
      <c r="I11" s="1148"/>
      <c r="J11" s="442"/>
      <c r="K11" s="1126"/>
      <c r="L11" s="1127"/>
      <c r="M11" s="1127"/>
      <c r="N11" s="1127"/>
      <c r="O11" s="1127"/>
      <c r="P11" s="1130"/>
      <c r="Q11" s="1130"/>
      <c r="R11" s="1089"/>
      <c r="S11" s="1090"/>
      <c r="T11" s="1097"/>
      <c r="U11" s="1095">
        <f>SUM(R11:T11)</f>
        <v>0</v>
      </c>
      <c r="V11" s="1095"/>
      <c r="W11" s="1095"/>
      <c r="X11" s="1095"/>
      <c r="Y11" s="1097">
        <v>12</v>
      </c>
      <c r="Z11" s="1089"/>
      <c r="AA11" s="1145"/>
      <c r="AB11" s="442"/>
      <c r="AC11" s="442"/>
      <c r="AD11" s="442"/>
      <c r="AE11" s="442"/>
      <c r="AF11" s="442"/>
      <c r="AG11" s="442"/>
      <c r="AH11" s="442"/>
      <c r="AI11" s="442"/>
      <c r="AJ11" s="442"/>
      <c r="AK11" s="442"/>
      <c r="AL11" s="442"/>
    </row>
    <row r="12" spans="1:38" ht="11.25" customHeight="1" x14ac:dyDescent="0.15">
      <c r="A12" s="442"/>
      <c r="B12" s="1107">
        <v>2</v>
      </c>
      <c r="C12" s="1115">
        <v>2506000</v>
      </c>
      <c r="D12" s="1110"/>
      <c r="E12" s="1111"/>
      <c r="F12" s="1109">
        <v>2102000</v>
      </c>
      <c r="G12" s="1110"/>
      <c r="H12" s="1110"/>
      <c r="I12" s="1111"/>
      <c r="J12" s="442"/>
      <c r="K12" s="1128"/>
      <c r="L12" s="1129"/>
      <c r="M12" s="1129"/>
      <c r="N12" s="1129"/>
      <c r="O12" s="1129"/>
      <c r="P12" s="1131"/>
      <c r="Q12" s="1131"/>
      <c r="R12" s="1087"/>
      <c r="S12" s="1088"/>
      <c r="T12" s="1098"/>
      <c r="U12" s="1096"/>
      <c r="V12" s="1096"/>
      <c r="W12" s="1096"/>
      <c r="X12" s="1096"/>
      <c r="Y12" s="1098"/>
      <c r="Z12" s="1087"/>
      <c r="AA12" s="1146"/>
      <c r="AB12" s="442"/>
      <c r="AC12" s="442"/>
      <c r="AD12" s="442"/>
      <c r="AE12" s="442"/>
      <c r="AF12" s="442"/>
      <c r="AG12" s="442"/>
      <c r="AH12" s="442"/>
      <c r="AI12" s="442"/>
      <c r="AJ12" s="442"/>
      <c r="AK12" s="442"/>
      <c r="AL12" s="442"/>
    </row>
    <row r="13" spans="1:38" ht="11.25" customHeight="1" x14ac:dyDescent="0.15">
      <c r="A13" s="442"/>
      <c r="B13" s="1108"/>
      <c r="C13" s="1149"/>
      <c r="D13" s="1125"/>
      <c r="E13" s="1148"/>
      <c r="F13" s="1147"/>
      <c r="G13" s="1125"/>
      <c r="H13" s="1125"/>
      <c r="I13" s="1148"/>
      <c r="J13" s="442"/>
      <c r="K13" s="1126"/>
      <c r="L13" s="1127"/>
      <c r="M13" s="1127"/>
      <c r="N13" s="1127"/>
      <c r="O13" s="1127"/>
      <c r="P13" s="1130"/>
      <c r="Q13" s="1130"/>
      <c r="R13" s="1089"/>
      <c r="S13" s="1090"/>
      <c r="T13" s="1097"/>
      <c r="U13" s="1095">
        <f>SUM(R13:T13)</f>
        <v>0</v>
      </c>
      <c r="V13" s="1095"/>
      <c r="W13" s="1095"/>
      <c r="X13" s="1095"/>
      <c r="Y13" s="1097">
        <v>13</v>
      </c>
      <c r="Z13" s="1089"/>
      <c r="AA13" s="1145"/>
      <c r="AB13" s="442"/>
      <c r="AC13" s="442"/>
      <c r="AD13" s="442"/>
      <c r="AE13" s="442"/>
      <c r="AF13" s="442"/>
      <c r="AG13" s="442"/>
      <c r="AH13" s="442"/>
      <c r="AI13" s="442"/>
      <c r="AJ13" s="442"/>
      <c r="AK13" s="442"/>
      <c r="AL13" s="442"/>
    </row>
    <row r="14" spans="1:38" ht="11.25" customHeight="1" x14ac:dyDescent="0.15">
      <c r="A14" s="442"/>
      <c r="B14" s="1107">
        <v>3</v>
      </c>
      <c r="C14" s="1115">
        <v>2980000</v>
      </c>
      <c r="D14" s="1110"/>
      <c r="E14" s="1111"/>
      <c r="F14" s="1109">
        <v>2149000</v>
      </c>
      <c r="G14" s="1110"/>
      <c r="H14" s="1110"/>
      <c r="I14" s="1111"/>
      <c r="J14" s="442"/>
      <c r="K14" s="1128"/>
      <c r="L14" s="1129"/>
      <c r="M14" s="1129"/>
      <c r="N14" s="1129"/>
      <c r="O14" s="1129"/>
      <c r="P14" s="1131"/>
      <c r="Q14" s="1131"/>
      <c r="R14" s="1087"/>
      <c r="S14" s="1088"/>
      <c r="T14" s="1098"/>
      <c r="U14" s="1096"/>
      <c r="V14" s="1096"/>
      <c r="W14" s="1096"/>
      <c r="X14" s="1096"/>
      <c r="Y14" s="1098"/>
      <c r="Z14" s="1087"/>
      <c r="AA14" s="1146"/>
      <c r="AB14" s="442"/>
      <c r="AC14" s="442"/>
      <c r="AD14" s="442"/>
      <c r="AE14" s="442"/>
      <c r="AF14" s="442"/>
      <c r="AG14" s="442"/>
      <c r="AH14" s="442"/>
      <c r="AI14" s="442"/>
      <c r="AJ14" s="442"/>
      <c r="AK14" s="442"/>
      <c r="AL14" s="442"/>
    </row>
    <row r="15" spans="1:38" ht="11.25" customHeight="1" x14ac:dyDescent="0.15">
      <c r="A15" s="442"/>
      <c r="B15" s="1108"/>
      <c r="C15" s="1149"/>
      <c r="D15" s="1125"/>
      <c r="E15" s="1148"/>
      <c r="F15" s="1147"/>
      <c r="G15" s="1125"/>
      <c r="H15" s="1125"/>
      <c r="I15" s="1148"/>
      <c r="J15" s="442"/>
      <c r="K15" s="1166" t="s">
        <v>126</v>
      </c>
      <c r="L15" s="1130"/>
      <c r="M15" s="1130"/>
      <c r="N15" s="1130"/>
      <c r="O15" s="1130"/>
      <c r="P15" s="1164"/>
      <c r="Q15" s="1130"/>
      <c r="R15" s="1089"/>
      <c r="S15" s="1090"/>
      <c r="T15" s="1097"/>
      <c r="U15" s="1095">
        <f>SUM(R15:T15)</f>
        <v>0</v>
      </c>
      <c r="V15" s="1095"/>
      <c r="W15" s="1095"/>
      <c r="X15" s="1095"/>
      <c r="Y15" s="1097">
        <v>17</v>
      </c>
      <c r="Z15" s="1089"/>
      <c r="AA15" s="1145"/>
      <c r="AB15" s="442"/>
      <c r="AC15" s="442"/>
      <c r="AD15" s="442"/>
      <c r="AE15" s="442"/>
      <c r="AF15" s="442"/>
      <c r="AG15" s="442"/>
      <c r="AH15" s="442"/>
      <c r="AI15" s="442"/>
      <c r="AJ15" s="442"/>
      <c r="AK15" s="442"/>
      <c r="AL15" s="442"/>
    </row>
    <row r="16" spans="1:38" ht="11.25" customHeight="1" x14ac:dyDescent="0.15">
      <c r="A16" s="442"/>
      <c r="B16" s="1107">
        <v>4</v>
      </c>
      <c r="C16" s="1115">
        <v>3044000</v>
      </c>
      <c r="D16" s="1110"/>
      <c r="E16" s="1111"/>
      <c r="F16" s="1109">
        <v>2195000</v>
      </c>
      <c r="G16" s="1110"/>
      <c r="H16" s="1110"/>
      <c r="I16" s="1111"/>
      <c r="J16" s="442"/>
      <c r="K16" s="1167"/>
      <c r="L16" s="1131"/>
      <c r="M16" s="1131"/>
      <c r="N16" s="1131"/>
      <c r="O16" s="1131"/>
      <c r="P16" s="1165"/>
      <c r="Q16" s="1131"/>
      <c r="R16" s="1087"/>
      <c r="S16" s="1088"/>
      <c r="T16" s="1098"/>
      <c r="U16" s="1096"/>
      <c r="V16" s="1096"/>
      <c r="W16" s="1096"/>
      <c r="X16" s="1096"/>
      <c r="Y16" s="1098"/>
      <c r="Z16" s="1087"/>
      <c r="AA16" s="1146"/>
      <c r="AB16" s="442"/>
      <c r="AC16" s="442"/>
      <c r="AD16" s="442"/>
      <c r="AE16" s="442"/>
      <c r="AF16" s="442"/>
      <c r="AG16" s="442"/>
      <c r="AH16" s="442"/>
      <c r="AI16" s="442"/>
      <c r="AJ16" s="442"/>
      <c r="AK16" s="442"/>
      <c r="AL16" s="442"/>
    </row>
    <row r="17" spans="1:38" ht="11.25" customHeight="1" x14ac:dyDescent="0.15">
      <c r="A17" s="442"/>
      <c r="B17" s="1108"/>
      <c r="C17" s="1149"/>
      <c r="D17" s="1125"/>
      <c r="E17" s="1148"/>
      <c r="F17" s="1147"/>
      <c r="G17" s="1125"/>
      <c r="H17" s="1125"/>
      <c r="I17" s="1148"/>
      <c r="J17" s="442"/>
      <c r="K17" s="1158" t="s">
        <v>127</v>
      </c>
      <c r="L17" s="1159"/>
      <c r="M17" s="1159"/>
      <c r="N17" s="1160"/>
      <c r="O17" s="450" t="s">
        <v>128</v>
      </c>
      <c r="P17" s="1168">
        <f>SUM(Q8:Q16)</f>
        <v>24</v>
      </c>
      <c r="Q17" s="1169"/>
      <c r="R17" s="1091">
        <f>SUM(R8:S16)</f>
        <v>2100000</v>
      </c>
      <c r="S17" s="1092"/>
      <c r="T17" s="1172">
        <f>SUM(T8:T16)</f>
        <v>525000</v>
      </c>
      <c r="U17" s="1101">
        <f>SUM(U8:X16)</f>
        <v>2625000</v>
      </c>
      <c r="V17" s="1102"/>
      <c r="W17" s="1102"/>
      <c r="X17" s="1202"/>
      <c r="Y17" s="1198">
        <f>SUM(Y8:AA16)</f>
        <v>17153</v>
      </c>
      <c r="Z17" s="1198"/>
      <c r="AA17" s="1206"/>
      <c r="AB17" s="442"/>
      <c r="AC17" s="442"/>
      <c r="AD17" s="442"/>
      <c r="AE17" s="442"/>
      <c r="AF17" s="442"/>
      <c r="AG17" s="442"/>
      <c r="AH17" s="442"/>
      <c r="AI17" s="442"/>
      <c r="AJ17" s="442"/>
      <c r="AK17" s="442"/>
      <c r="AL17" s="442"/>
    </row>
    <row r="18" spans="1:38" ht="11.25" customHeight="1" x14ac:dyDescent="0.15">
      <c r="A18" s="442"/>
      <c r="B18" s="1107">
        <v>5</v>
      </c>
      <c r="C18" s="1115">
        <v>3107000</v>
      </c>
      <c r="D18" s="1110"/>
      <c r="E18" s="1111"/>
      <c r="F18" s="1109">
        <v>2452000</v>
      </c>
      <c r="G18" s="1110"/>
      <c r="H18" s="1110"/>
      <c r="I18" s="1111"/>
      <c r="J18" s="442"/>
      <c r="K18" s="1161"/>
      <c r="L18" s="1162"/>
      <c r="M18" s="1162"/>
      <c r="N18" s="1163"/>
      <c r="O18" s="451" t="s">
        <v>129</v>
      </c>
      <c r="P18" s="1170"/>
      <c r="Q18" s="1171"/>
      <c r="R18" s="1093"/>
      <c r="S18" s="1094"/>
      <c r="T18" s="1093"/>
      <c r="U18" s="1203"/>
      <c r="V18" s="1204"/>
      <c r="W18" s="1204"/>
      <c r="X18" s="1205"/>
      <c r="Y18" s="1204"/>
      <c r="Z18" s="1204"/>
      <c r="AA18" s="1205"/>
      <c r="AB18" s="442"/>
      <c r="AC18" s="442"/>
      <c r="AD18" s="442"/>
      <c r="AE18" s="442"/>
      <c r="AF18" s="442"/>
      <c r="AG18" s="442"/>
      <c r="AH18" s="442"/>
      <c r="AI18" s="442"/>
      <c r="AJ18" s="442"/>
      <c r="AK18" s="442"/>
      <c r="AL18" s="442"/>
    </row>
    <row r="19" spans="1:38" ht="11.25" customHeight="1" x14ac:dyDescent="0.15">
      <c r="A19" s="442"/>
      <c r="B19" s="1108"/>
      <c r="C19" s="1149"/>
      <c r="D19" s="1125"/>
      <c r="E19" s="1148"/>
      <c r="F19" s="1147"/>
      <c r="G19" s="1125"/>
      <c r="H19" s="1125"/>
      <c r="I19" s="1148"/>
      <c r="J19" s="442"/>
      <c r="K19" s="1122" t="s">
        <v>300</v>
      </c>
      <c r="L19" s="1122"/>
      <c r="M19" s="1122"/>
      <c r="N19" s="1122"/>
      <c r="O19" s="640"/>
      <c r="P19" s="640"/>
      <c r="Q19" s="640"/>
      <c r="R19" s="640"/>
      <c r="S19" s="640"/>
      <c r="T19" s="640"/>
      <c r="U19" s="640"/>
      <c r="V19" s="640"/>
      <c r="W19" s="640"/>
      <c r="X19" s="640"/>
      <c r="Y19" s="640"/>
      <c r="Z19" s="640"/>
      <c r="AA19" s="640"/>
      <c r="AB19" s="442"/>
      <c r="AC19" s="442"/>
      <c r="AD19" s="442"/>
      <c r="AE19" s="442"/>
      <c r="AF19" s="442"/>
      <c r="AG19" s="442"/>
      <c r="AH19" s="442"/>
      <c r="AI19" s="442"/>
      <c r="AJ19" s="442"/>
      <c r="AK19" s="442"/>
      <c r="AL19" s="442"/>
    </row>
    <row r="20" spans="1:38" ht="11.25" customHeight="1" x14ac:dyDescent="0.15">
      <c r="A20" s="442"/>
      <c r="B20" s="449"/>
      <c r="C20" s="1115">
        <v>3459000</v>
      </c>
      <c r="D20" s="1110"/>
      <c r="E20" s="1111"/>
      <c r="F20" s="1109">
        <v>2283000</v>
      </c>
      <c r="G20" s="1110"/>
      <c r="H20" s="1110"/>
      <c r="I20" s="1111"/>
      <c r="J20" s="442"/>
      <c r="K20" s="1123"/>
      <c r="L20" s="1123"/>
      <c r="M20" s="1123"/>
      <c r="N20" s="1123"/>
      <c r="O20" s="641"/>
      <c r="P20" s="641"/>
      <c r="Q20" s="641"/>
      <c r="R20" s="641"/>
      <c r="S20" s="641"/>
      <c r="T20" s="641"/>
      <c r="U20" s="641"/>
      <c r="V20" s="641"/>
      <c r="W20" s="641"/>
      <c r="X20" s="641"/>
      <c r="Y20" s="641"/>
      <c r="Z20" s="641"/>
      <c r="AA20" s="641"/>
      <c r="AB20" s="442"/>
      <c r="AC20" s="442"/>
      <c r="AD20" s="442"/>
      <c r="AE20" s="442"/>
      <c r="AF20" s="442"/>
      <c r="AG20" s="442"/>
      <c r="AH20" s="442"/>
      <c r="AI20" s="442"/>
      <c r="AJ20" s="442"/>
      <c r="AK20" s="442"/>
      <c r="AL20" s="442"/>
    </row>
    <row r="21" spans="1:38" ht="11.25" customHeight="1" x14ac:dyDescent="0.15">
      <c r="A21" s="442"/>
      <c r="B21" s="449">
        <v>6</v>
      </c>
      <c r="C21" s="1149"/>
      <c r="D21" s="1125"/>
      <c r="E21" s="1148"/>
      <c r="F21" s="1147"/>
      <c r="G21" s="1125"/>
      <c r="H21" s="1125"/>
      <c r="I21" s="1148"/>
      <c r="J21" s="442"/>
      <c r="K21" s="1185" t="s">
        <v>130</v>
      </c>
      <c r="L21" s="1154"/>
      <c r="M21" s="1154"/>
      <c r="N21" s="1186"/>
      <c r="O21" s="1154" t="s">
        <v>131</v>
      </c>
      <c r="P21" s="1156" t="s">
        <v>132</v>
      </c>
      <c r="Q21" s="453" t="s">
        <v>133</v>
      </c>
      <c r="R21" s="1082" t="s">
        <v>550</v>
      </c>
      <c r="S21" s="1083"/>
      <c r="T21" s="1083"/>
      <c r="U21" s="1083"/>
      <c r="V21" s="1083"/>
      <c r="W21" s="1083"/>
      <c r="X21" s="1084"/>
      <c r="Y21" s="1191" t="s">
        <v>411</v>
      </c>
      <c r="Z21" s="1192"/>
      <c r="AA21" s="1193"/>
      <c r="AB21" s="442"/>
      <c r="AC21" s="442"/>
      <c r="AD21" s="442"/>
      <c r="AE21" s="442"/>
      <c r="AF21" s="442"/>
      <c r="AG21" s="442"/>
      <c r="AH21" s="442"/>
      <c r="AI21" s="442"/>
      <c r="AJ21" s="442"/>
      <c r="AK21" s="442"/>
      <c r="AL21" s="442"/>
    </row>
    <row r="22" spans="1:38" ht="13.5" customHeight="1" x14ac:dyDescent="0.15">
      <c r="A22" s="442"/>
      <c r="B22" s="1107">
        <v>7</v>
      </c>
      <c r="C22" s="1110">
        <v>3228000</v>
      </c>
      <c r="D22" s="1110"/>
      <c r="E22" s="1111"/>
      <c r="F22" s="1109">
        <v>2014000</v>
      </c>
      <c r="G22" s="1110"/>
      <c r="H22" s="1110"/>
      <c r="I22" s="1111"/>
      <c r="J22" s="442"/>
      <c r="K22" s="1187"/>
      <c r="L22" s="1155"/>
      <c r="M22" s="1155"/>
      <c r="N22" s="1086"/>
      <c r="O22" s="1155"/>
      <c r="P22" s="1157"/>
      <c r="Q22" s="454" t="s">
        <v>120</v>
      </c>
      <c r="R22" s="1085" t="s">
        <v>551</v>
      </c>
      <c r="S22" s="1086"/>
      <c r="T22" s="601" t="s">
        <v>121</v>
      </c>
      <c r="U22" s="1086" t="s">
        <v>122</v>
      </c>
      <c r="V22" s="1086"/>
      <c r="W22" s="1086"/>
      <c r="X22" s="1157"/>
      <c r="Y22" s="1194"/>
      <c r="Z22" s="1195"/>
      <c r="AA22" s="1196"/>
      <c r="AB22" s="442"/>
      <c r="AC22" s="442"/>
      <c r="AD22" s="442"/>
      <c r="AE22" s="442"/>
      <c r="AF22" s="442"/>
      <c r="AG22" s="442"/>
      <c r="AH22" s="442"/>
      <c r="AI22" s="442"/>
      <c r="AJ22" s="442"/>
      <c r="AK22" s="442"/>
      <c r="AL22" s="442"/>
    </row>
    <row r="23" spans="1:38" ht="12" customHeight="1" x14ac:dyDescent="0.15">
      <c r="A23" s="442"/>
      <c r="B23" s="1108"/>
      <c r="C23" s="1125"/>
      <c r="D23" s="1125"/>
      <c r="E23" s="1148"/>
      <c r="F23" s="1147"/>
      <c r="G23" s="1125"/>
      <c r="H23" s="1125"/>
      <c r="I23" s="1148"/>
      <c r="J23" s="442"/>
      <c r="K23" s="1188" t="s">
        <v>320</v>
      </c>
      <c r="L23" s="1189"/>
      <c r="M23" s="1189"/>
      <c r="N23" s="1190"/>
      <c r="O23" s="1197" t="s">
        <v>321</v>
      </c>
      <c r="P23" s="623" t="s">
        <v>124</v>
      </c>
      <c r="Q23" s="624" t="s">
        <v>125</v>
      </c>
      <c r="R23" s="622"/>
      <c r="S23" s="622" t="s">
        <v>123</v>
      </c>
      <c r="T23" s="623" t="s">
        <v>123</v>
      </c>
      <c r="U23" s="1200" t="s">
        <v>123</v>
      </c>
      <c r="V23" s="1200"/>
      <c r="W23" s="1200"/>
      <c r="X23" s="1200"/>
      <c r="Y23" s="1199" t="s">
        <v>123</v>
      </c>
      <c r="Z23" s="1200"/>
      <c r="AA23" s="1201"/>
      <c r="AB23" s="442"/>
      <c r="AC23" s="442"/>
      <c r="AD23" s="442"/>
      <c r="AE23" s="442"/>
      <c r="AF23" s="442"/>
      <c r="AG23" s="442"/>
      <c r="AH23" s="442"/>
      <c r="AI23" s="442"/>
      <c r="AJ23" s="442"/>
      <c r="AK23" s="442"/>
      <c r="AL23" s="442"/>
    </row>
    <row r="24" spans="1:38" ht="11.25" customHeight="1" x14ac:dyDescent="0.15">
      <c r="A24" s="442"/>
      <c r="B24" s="1107">
        <v>8</v>
      </c>
      <c r="C24" s="1115">
        <v>2859000</v>
      </c>
      <c r="D24" s="1110"/>
      <c r="E24" s="1111"/>
      <c r="F24" s="1109">
        <v>2227000</v>
      </c>
      <c r="G24" s="1110"/>
      <c r="H24" s="1110"/>
      <c r="I24" s="1111"/>
      <c r="J24" s="442"/>
      <c r="K24" s="1188"/>
      <c r="L24" s="1189"/>
      <c r="M24" s="1189"/>
      <c r="N24" s="1190"/>
      <c r="O24" s="1197"/>
      <c r="P24" s="650">
        <v>38</v>
      </c>
      <c r="Q24" s="651">
        <v>12</v>
      </c>
      <c r="R24" s="1087">
        <v>960000</v>
      </c>
      <c r="S24" s="1088"/>
      <c r="T24" s="652">
        <v>240000</v>
      </c>
      <c r="U24" s="1198">
        <f>SUM(R24:T24)</f>
        <v>1200000</v>
      </c>
      <c r="V24" s="1198"/>
      <c r="W24" s="1198"/>
      <c r="X24" s="1198"/>
      <c r="Y24" s="1150">
        <v>0</v>
      </c>
      <c r="Z24" s="1151"/>
      <c r="AA24" s="1152"/>
      <c r="AB24" s="442"/>
      <c r="AC24" s="442"/>
      <c r="AD24" s="442"/>
      <c r="AE24" s="442"/>
      <c r="AF24" s="442"/>
      <c r="AG24" s="442"/>
      <c r="AH24" s="442"/>
      <c r="AI24" s="442"/>
      <c r="AJ24" s="442"/>
      <c r="AK24" s="442"/>
      <c r="AL24" s="442"/>
    </row>
    <row r="25" spans="1:38" ht="11.25" customHeight="1" x14ac:dyDescent="0.15">
      <c r="A25" s="442"/>
      <c r="B25" s="1108"/>
      <c r="C25" s="1149"/>
      <c r="D25" s="1125"/>
      <c r="E25" s="1148"/>
      <c r="F25" s="1147"/>
      <c r="G25" s="1125"/>
      <c r="H25" s="1125"/>
      <c r="I25" s="1148"/>
      <c r="J25" s="442"/>
      <c r="K25" s="1126"/>
      <c r="L25" s="1127"/>
      <c r="M25" s="1127"/>
      <c r="N25" s="1127"/>
      <c r="O25" s="1130"/>
      <c r="P25" s="1130"/>
      <c r="Q25" s="1130"/>
      <c r="R25" s="1089"/>
      <c r="S25" s="1090"/>
      <c r="T25" s="1097"/>
      <c r="U25" s="1095">
        <f>SUM(R25:T25)</f>
        <v>0</v>
      </c>
      <c r="V25" s="1095"/>
      <c r="W25" s="1095"/>
      <c r="X25" s="1095"/>
      <c r="Y25" s="1097"/>
      <c r="Z25" s="1089"/>
      <c r="AA25" s="1145"/>
      <c r="AB25" s="442"/>
      <c r="AC25" s="442"/>
      <c r="AD25" s="442"/>
      <c r="AE25" s="442"/>
      <c r="AF25" s="442"/>
      <c r="AG25" s="442"/>
      <c r="AH25" s="442"/>
      <c r="AI25" s="442"/>
      <c r="AJ25" s="442"/>
      <c r="AK25" s="442"/>
      <c r="AL25" s="442"/>
    </row>
    <row r="26" spans="1:38" ht="11.25" customHeight="1" x14ac:dyDescent="0.15">
      <c r="A26" s="442"/>
      <c r="B26" s="1107">
        <v>9</v>
      </c>
      <c r="C26" s="1115">
        <v>3351000</v>
      </c>
      <c r="D26" s="1110"/>
      <c r="E26" s="1111"/>
      <c r="F26" s="1109">
        <v>2456000</v>
      </c>
      <c r="G26" s="1110"/>
      <c r="H26" s="1110"/>
      <c r="I26" s="1111"/>
      <c r="J26" s="442"/>
      <c r="K26" s="1128"/>
      <c r="L26" s="1129"/>
      <c r="M26" s="1129"/>
      <c r="N26" s="1129"/>
      <c r="O26" s="1131"/>
      <c r="P26" s="1131"/>
      <c r="Q26" s="1131"/>
      <c r="R26" s="1087"/>
      <c r="S26" s="1088"/>
      <c r="T26" s="1098"/>
      <c r="U26" s="1096"/>
      <c r="V26" s="1096"/>
      <c r="W26" s="1096"/>
      <c r="X26" s="1096"/>
      <c r="Y26" s="1098"/>
      <c r="Z26" s="1087"/>
      <c r="AA26" s="1146"/>
      <c r="AB26" s="442"/>
      <c r="AC26" s="442"/>
      <c r="AD26" s="442"/>
      <c r="AE26" s="442"/>
      <c r="AF26" s="442"/>
      <c r="AG26" s="442"/>
      <c r="AH26" s="442"/>
      <c r="AI26" s="442"/>
      <c r="AJ26" s="442"/>
      <c r="AK26" s="442"/>
      <c r="AL26" s="442"/>
    </row>
    <row r="27" spans="1:38" ht="11.25" customHeight="1" x14ac:dyDescent="0.15">
      <c r="A27" s="442"/>
      <c r="B27" s="1108"/>
      <c r="C27" s="1149"/>
      <c r="D27" s="1125"/>
      <c r="E27" s="1148"/>
      <c r="F27" s="1147"/>
      <c r="G27" s="1125"/>
      <c r="H27" s="1125"/>
      <c r="I27" s="1148"/>
      <c r="J27" s="452"/>
      <c r="K27" s="1188"/>
      <c r="L27" s="1189"/>
      <c r="M27" s="1189"/>
      <c r="N27" s="1190"/>
      <c r="O27" s="1197"/>
      <c r="P27" s="1182"/>
      <c r="Q27" s="1153"/>
      <c r="R27" s="1089"/>
      <c r="S27" s="1090"/>
      <c r="T27" s="1184"/>
      <c r="U27" s="1198">
        <f>SUM(S27:T28)</f>
        <v>0</v>
      </c>
      <c r="V27" s="1198"/>
      <c r="W27" s="1198"/>
      <c r="X27" s="1198"/>
      <c r="Y27" s="1150"/>
      <c r="Z27" s="1151"/>
      <c r="AA27" s="1152"/>
      <c r="AB27" s="442"/>
      <c r="AC27" s="442"/>
      <c r="AD27" s="442"/>
      <c r="AE27" s="442"/>
      <c r="AF27" s="442"/>
      <c r="AG27" s="442"/>
      <c r="AH27" s="442"/>
      <c r="AI27" s="442"/>
      <c r="AJ27" s="442"/>
      <c r="AK27" s="442"/>
      <c r="AL27" s="442"/>
    </row>
    <row r="28" spans="1:38" ht="13.5" customHeight="1" x14ac:dyDescent="0.15">
      <c r="A28" s="442"/>
      <c r="B28" s="1117">
        <v>10</v>
      </c>
      <c r="C28" s="1113">
        <v>3602000</v>
      </c>
      <c r="D28" s="1113"/>
      <c r="E28" s="1114"/>
      <c r="F28" s="1112">
        <v>2629000</v>
      </c>
      <c r="G28" s="1113"/>
      <c r="H28" s="1113"/>
      <c r="I28" s="1114"/>
      <c r="J28" s="442"/>
      <c r="K28" s="1188"/>
      <c r="L28" s="1189"/>
      <c r="M28" s="1189"/>
      <c r="N28" s="1190"/>
      <c r="O28" s="1197"/>
      <c r="P28" s="1182"/>
      <c r="Q28" s="1153"/>
      <c r="R28" s="1087"/>
      <c r="S28" s="1088"/>
      <c r="T28" s="1184"/>
      <c r="U28" s="1198"/>
      <c r="V28" s="1198"/>
      <c r="W28" s="1198"/>
      <c r="X28" s="1198"/>
      <c r="Y28" s="1150"/>
      <c r="Z28" s="1151"/>
      <c r="AA28" s="1152"/>
      <c r="AB28" s="442"/>
      <c r="AC28" s="442"/>
      <c r="AD28" s="442"/>
      <c r="AE28" s="442"/>
      <c r="AF28" s="442"/>
      <c r="AG28" s="442"/>
      <c r="AH28" s="442"/>
      <c r="AI28" s="442"/>
      <c r="AJ28" s="442"/>
      <c r="AK28" s="442"/>
      <c r="AL28" s="442"/>
    </row>
    <row r="29" spans="1:38" ht="12" customHeight="1" x14ac:dyDescent="0.15">
      <c r="A29" s="442"/>
      <c r="B29" s="1117"/>
      <c r="C29" s="1113"/>
      <c r="D29" s="1113"/>
      <c r="E29" s="1114"/>
      <c r="F29" s="1112"/>
      <c r="G29" s="1113"/>
      <c r="H29" s="1113"/>
      <c r="I29" s="1114"/>
      <c r="J29" s="442"/>
      <c r="K29" s="1126"/>
      <c r="L29" s="1127"/>
      <c r="M29" s="1127"/>
      <c r="N29" s="1127"/>
      <c r="O29" s="1130"/>
      <c r="P29" s="1130"/>
      <c r="Q29" s="1130"/>
      <c r="R29" s="1089"/>
      <c r="S29" s="1090"/>
      <c r="T29" s="1097"/>
      <c r="U29" s="1095">
        <f>SUM(R29:T29)</f>
        <v>0</v>
      </c>
      <c r="V29" s="1095"/>
      <c r="W29" s="1095"/>
      <c r="X29" s="1095"/>
      <c r="Y29" s="1097"/>
      <c r="Z29" s="1089"/>
      <c r="AA29" s="1145"/>
      <c r="AB29" s="442"/>
      <c r="AC29" s="442"/>
      <c r="AD29" s="442"/>
      <c r="AE29" s="442"/>
      <c r="AF29" s="442"/>
      <c r="AG29" s="442"/>
      <c r="AH29" s="442"/>
      <c r="AI29" s="442"/>
      <c r="AJ29" s="442"/>
      <c r="AK29" s="442"/>
      <c r="AL29" s="442"/>
    </row>
    <row r="30" spans="1:38" ht="12" customHeight="1" x14ac:dyDescent="0.15">
      <c r="A30" s="442"/>
      <c r="B30" s="1107">
        <v>11</v>
      </c>
      <c r="C30" s="1110">
        <v>3838000</v>
      </c>
      <c r="D30" s="1110"/>
      <c r="E30" s="1110"/>
      <c r="F30" s="1109">
        <v>2605000</v>
      </c>
      <c r="G30" s="1110"/>
      <c r="H30" s="1110"/>
      <c r="I30" s="1111"/>
      <c r="J30" s="442"/>
      <c r="K30" s="1128"/>
      <c r="L30" s="1129"/>
      <c r="M30" s="1129"/>
      <c r="N30" s="1129"/>
      <c r="O30" s="1131"/>
      <c r="P30" s="1131"/>
      <c r="Q30" s="1131"/>
      <c r="R30" s="1087"/>
      <c r="S30" s="1088"/>
      <c r="T30" s="1098"/>
      <c r="U30" s="1096"/>
      <c r="V30" s="1096"/>
      <c r="W30" s="1096"/>
      <c r="X30" s="1096"/>
      <c r="Y30" s="1098"/>
      <c r="Z30" s="1087"/>
      <c r="AA30" s="1146"/>
      <c r="AB30" s="442"/>
      <c r="AC30" s="442"/>
      <c r="AD30" s="442"/>
      <c r="AE30" s="442"/>
      <c r="AF30" s="442"/>
      <c r="AG30" s="442"/>
      <c r="AH30" s="442"/>
      <c r="AI30" s="442"/>
      <c r="AJ30" s="442"/>
      <c r="AK30" s="442"/>
      <c r="AL30" s="442"/>
    </row>
    <row r="31" spans="1:38" ht="12" customHeight="1" x14ac:dyDescent="0.15">
      <c r="A31" s="442"/>
      <c r="B31" s="1108"/>
      <c r="C31" s="1125"/>
      <c r="D31" s="1125"/>
      <c r="E31" s="1125"/>
      <c r="F31" s="1147"/>
      <c r="G31" s="1125"/>
      <c r="H31" s="1125"/>
      <c r="I31" s="1148"/>
      <c r="J31" s="442"/>
      <c r="K31" s="1158" t="s">
        <v>137</v>
      </c>
      <c r="L31" s="1159"/>
      <c r="M31" s="1159"/>
      <c r="N31" s="1160"/>
      <c r="O31" s="673" t="s">
        <v>128</v>
      </c>
      <c r="P31" s="685"/>
      <c r="Q31" s="1118">
        <f>SUM(Q24:Q30)</f>
        <v>12</v>
      </c>
      <c r="R31" s="1091">
        <f>SUM(R24:S30)</f>
        <v>960000</v>
      </c>
      <c r="S31" s="1092"/>
      <c r="T31" s="1091">
        <f>SUM(T24:T30)</f>
        <v>240000</v>
      </c>
      <c r="U31" s="1101">
        <f>SUM(U24:X30)</f>
        <v>1200000</v>
      </c>
      <c r="V31" s="1102"/>
      <c r="W31" s="1102"/>
      <c r="X31" s="1103"/>
      <c r="Y31" s="1218">
        <f>SUM(Y24:AA30)</f>
        <v>0</v>
      </c>
      <c r="Z31" s="1218"/>
      <c r="AA31" s="1230"/>
      <c r="AB31" s="442"/>
      <c r="AC31" s="442"/>
      <c r="AD31" s="442"/>
      <c r="AE31" s="442"/>
      <c r="AF31" s="442"/>
      <c r="AG31" s="442"/>
      <c r="AH31" s="442"/>
      <c r="AI31" s="442"/>
      <c r="AJ31" s="442"/>
      <c r="AK31" s="442"/>
      <c r="AL31" s="442"/>
    </row>
    <row r="32" spans="1:38" ht="11.25" customHeight="1" x14ac:dyDescent="0.15">
      <c r="A32" s="442"/>
      <c r="B32" s="1107">
        <v>12</v>
      </c>
      <c r="C32" s="1115">
        <v>4135000</v>
      </c>
      <c r="D32" s="1110"/>
      <c r="E32" s="1111"/>
      <c r="F32" s="1109">
        <v>2728000</v>
      </c>
      <c r="G32" s="1110"/>
      <c r="H32" s="1110"/>
      <c r="I32" s="1111"/>
      <c r="J32" s="442"/>
      <c r="K32" s="1161"/>
      <c r="L32" s="1162"/>
      <c r="M32" s="1162"/>
      <c r="N32" s="1163"/>
      <c r="O32" s="1120" t="s">
        <v>129</v>
      </c>
      <c r="P32" s="1121"/>
      <c r="Q32" s="1119"/>
      <c r="R32" s="1093"/>
      <c r="S32" s="1094"/>
      <c r="T32" s="1183"/>
      <c r="U32" s="1104"/>
      <c r="V32" s="1105"/>
      <c r="W32" s="1105"/>
      <c r="X32" s="1106"/>
      <c r="Y32" s="1204"/>
      <c r="Z32" s="1204"/>
      <c r="AA32" s="1205"/>
      <c r="AB32" s="442"/>
      <c r="AC32" s="442"/>
      <c r="AD32" s="442"/>
      <c r="AE32" s="442"/>
      <c r="AF32" s="442"/>
      <c r="AG32" s="442"/>
      <c r="AH32" s="442"/>
      <c r="AI32" s="442"/>
      <c r="AJ32" s="442"/>
      <c r="AK32" s="442"/>
      <c r="AL32" s="442"/>
    </row>
    <row r="33" spans="1:38" ht="11.25" customHeight="1" x14ac:dyDescent="0.15">
      <c r="A33" s="442"/>
      <c r="B33" s="1117"/>
      <c r="C33" s="1116"/>
      <c r="D33" s="1113"/>
      <c r="E33" s="1114"/>
      <c r="F33" s="1112"/>
      <c r="G33" s="1113"/>
      <c r="H33" s="1113"/>
      <c r="I33" s="1114"/>
      <c r="J33" s="442"/>
      <c r="K33" s="1122" t="s">
        <v>548</v>
      </c>
      <c r="L33" s="1122"/>
      <c r="M33" s="1122"/>
      <c r="N33" s="1122"/>
      <c r="O33" s="442"/>
      <c r="P33" s="442"/>
      <c r="Q33" s="442"/>
      <c r="R33" s="442"/>
      <c r="S33" s="442"/>
      <c r="T33" s="442"/>
      <c r="U33" s="442"/>
      <c r="V33" s="442"/>
      <c r="W33" s="442"/>
      <c r="X33" s="442"/>
      <c r="Y33" s="442"/>
      <c r="Z33" s="442"/>
      <c r="AA33" s="442"/>
      <c r="AB33" s="442"/>
      <c r="AC33" s="442"/>
      <c r="AD33" s="442"/>
      <c r="AE33" s="442"/>
      <c r="AF33" s="442"/>
      <c r="AG33" s="442"/>
      <c r="AH33" s="442"/>
      <c r="AI33" s="442"/>
      <c r="AJ33" s="442"/>
      <c r="AK33" s="442"/>
      <c r="AL33" s="442"/>
    </row>
    <row r="34" spans="1:38" ht="12" customHeight="1" x14ac:dyDescent="0.15">
      <c r="A34" s="442"/>
      <c r="B34" s="633" t="s">
        <v>134</v>
      </c>
      <c r="C34" s="1124">
        <v>207000</v>
      </c>
      <c r="D34" s="1124"/>
      <c r="E34" s="1124"/>
      <c r="F34" s="1136"/>
      <c r="G34" s="1137"/>
      <c r="H34" s="1137"/>
      <c r="I34" s="1138"/>
      <c r="J34" s="442"/>
      <c r="K34" s="1123"/>
      <c r="L34" s="1123"/>
      <c r="M34" s="1123"/>
      <c r="N34" s="1123"/>
      <c r="O34" s="442"/>
      <c r="P34" s="442"/>
      <c r="Q34" s="442"/>
      <c r="R34" s="442"/>
      <c r="S34" s="442"/>
      <c r="T34" s="442"/>
      <c r="U34" s="442"/>
      <c r="V34" s="442"/>
      <c r="W34" s="442"/>
      <c r="X34" s="442"/>
      <c r="Y34" s="442"/>
      <c r="Z34" s="442"/>
      <c r="AA34" s="442"/>
      <c r="AB34" s="442"/>
      <c r="AC34" s="442"/>
      <c r="AD34" s="442"/>
      <c r="AE34" s="442"/>
      <c r="AF34" s="442"/>
      <c r="AG34" s="442"/>
      <c r="AH34" s="442"/>
      <c r="AI34" s="442"/>
      <c r="AJ34" s="442"/>
      <c r="AK34" s="442"/>
      <c r="AL34" s="442"/>
    </row>
    <row r="35" spans="1:38" ht="12" customHeight="1" x14ac:dyDescent="0.15">
      <c r="A35" s="442"/>
      <c r="B35" s="455" t="s">
        <v>135</v>
      </c>
      <c r="C35" s="1125"/>
      <c r="D35" s="1125"/>
      <c r="E35" s="1125"/>
      <c r="F35" s="1139"/>
      <c r="G35" s="1140"/>
      <c r="H35" s="1140"/>
      <c r="I35" s="1141"/>
      <c r="J35" s="442"/>
      <c r="K35" s="1132" t="s">
        <v>549</v>
      </c>
      <c r="L35" s="1133"/>
      <c r="M35" s="1133"/>
      <c r="N35" s="1133"/>
      <c r="O35" s="1133"/>
      <c r="P35" s="1133"/>
      <c r="Q35" s="1133"/>
      <c r="R35" s="1133"/>
      <c r="S35" s="1231" t="s">
        <v>552</v>
      </c>
      <c r="T35" s="1232"/>
      <c r="U35" s="1233"/>
      <c r="V35" s="1288" t="s">
        <v>553</v>
      </c>
      <c r="W35" s="1289"/>
      <c r="X35" s="1232"/>
      <c r="Y35" s="1233"/>
      <c r="Z35" s="1316" t="s">
        <v>554</v>
      </c>
      <c r="AA35" s="1317"/>
      <c r="AB35" s="442"/>
      <c r="AC35" s="442"/>
      <c r="AD35" s="442"/>
      <c r="AE35" s="442"/>
      <c r="AF35" s="442"/>
      <c r="AG35" s="442"/>
      <c r="AH35" s="442"/>
      <c r="AI35" s="442"/>
      <c r="AJ35" s="442"/>
      <c r="AK35" s="442"/>
      <c r="AL35" s="442"/>
    </row>
    <row r="36" spans="1:38" ht="12" customHeight="1" x14ac:dyDescent="0.15">
      <c r="A36" s="442"/>
      <c r="B36" s="1107" t="s">
        <v>136</v>
      </c>
      <c r="C36" s="1115">
        <v>320000</v>
      </c>
      <c r="D36" s="1110"/>
      <c r="E36" s="1111"/>
      <c r="F36" s="1278"/>
      <c r="G36" s="1279"/>
      <c r="H36" s="1279"/>
      <c r="I36" s="1280"/>
      <c r="J36" s="442"/>
      <c r="K36" s="1134"/>
      <c r="L36" s="1135"/>
      <c r="M36" s="1135"/>
      <c r="N36" s="1135"/>
      <c r="O36" s="1135"/>
      <c r="P36" s="1135"/>
      <c r="Q36" s="1135"/>
      <c r="R36" s="1135"/>
      <c r="S36" s="1234"/>
      <c r="T36" s="1235"/>
      <c r="U36" s="1236"/>
      <c r="V36" s="1234"/>
      <c r="W36" s="1235"/>
      <c r="X36" s="1235"/>
      <c r="Y36" s="1236"/>
      <c r="Z36" s="1318"/>
      <c r="AA36" s="1319"/>
      <c r="AB36" s="442"/>
      <c r="AC36" s="442"/>
      <c r="AD36" s="442"/>
      <c r="AE36" s="442"/>
      <c r="AF36" s="442"/>
      <c r="AG36" s="442"/>
      <c r="AH36" s="442"/>
      <c r="AI36" s="442"/>
      <c r="AJ36" s="442"/>
      <c r="AK36" s="442"/>
      <c r="AL36" s="442"/>
    </row>
    <row r="37" spans="1:38" ht="11.25" customHeight="1" x14ac:dyDescent="0.15">
      <c r="A37" s="442"/>
      <c r="B37" s="1237"/>
      <c r="C37" s="1142"/>
      <c r="D37" s="1143"/>
      <c r="E37" s="1144"/>
      <c r="F37" s="1281"/>
      <c r="G37" s="1282"/>
      <c r="H37" s="1282"/>
      <c r="I37" s="1283"/>
      <c r="J37" s="442"/>
      <c r="K37" s="1267" t="s">
        <v>547</v>
      </c>
      <c r="L37" s="1268"/>
      <c r="M37" s="1268"/>
      <c r="N37" s="1268"/>
      <c r="O37" s="1268"/>
      <c r="P37" s="1268"/>
      <c r="Q37" s="1268"/>
      <c r="R37" s="1269"/>
      <c r="S37" s="1267" t="s">
        <v>558</v>
      </c>
      <c r="T37" s="1268"/>
      <c r="U37" s="1269"/>
      <c r="V37" s="1290" t="s">
        <v>557</v>
      </c>
      <c r="W37" s="1292">
        <v>240000</v>
      </c>
      <c r="X37" s="1292"/>
      <c r="Y37" s="1293"/>
      <c r="Z37" s="635"/>
      <c r="AA37" s="634" t="s">
        <v>482</v>
      </c>
      <c r="AB37" s="442"/>
      <c r="AC37" s="442"/>
      <c r="AD37" s="442"/>
      <c r="AE37" s="442"/>
      <c r="AF37" s="442"/>
      <c r="AG37" s="442"/>
      <c r="AH37" s="442"/>
      <c r="AI37" s="442"/>
      <c r="AJ37" s="442"/>
      <c r="AK37" s="442"/>
      <c r="AL37" s="442"/>
    </row>
    <row r="38" spans="1:38" ht="11.25" customHeight="1" x14ac:dyDescent="0.15">
      <c r="A38" s="442"/>
      <c r="B38" s="1366" t="s">
        <v>137</v>
      </c>
      <c r="C38" s="1332">
        <f>SUM(C11:E37)</f>
        <v>39280000</v>
      </c>
      <c r="D38" s="1333"/>
      <c r="E38" s="1334"/>
      <c r="F38" s="1258">
        <f>SUM(F11:I37)</f>
        <v>27596000</v>
      </c>
      <c r="G38" s="1259"/>
      <c r="H38" s="1259"/>
      <c r="I38" s="1260"/>
      <c r="J38" s="442"/>
      <c r="K38" s="1270"/>
      <c r="L38" s="1271"/>
      <c r="M38" s="1271"/>
      <c r="N38" s="1271"/>
      <c r="O38" s="1271"/>
      <c r="P38" s="1271"/>
      <c r="Q38" s="1271"/>
      <c r="R38" s="1272"/>
      <c r="S38" s="1270"/>
      <c r="T38" s="1271"/>
      <c r="U38" s="1272"/>
      <c r="V38" s="1291"/>
      <c r="W38" s="1151"/>
      <c r="X38" s="1151"/>
      <c r="Y38" s="1152"/>
      <c r="Z38" s="1310">
        <v>120000</v>
      </c>
      <c r="AA38" s="1152"/>
      <c r="AB38" s="442"/>
      <c r="AC38" s="442"/>
      <c r="AD38" s="442"/>
      <c r="AE38" s="442"/>
      <c r="AF38" s="442"/>
      <c r="AG38" s="442"/>
      <c r="AH38" s="442"/>
      <c r="AI38" s="442"/>
      <c r="AJ38" s="442"/>
      <c r="AK38" s="442"/>
      <c r="AL38" s="442"/>
    </row>
    <row r="39" spans="1:38" ht="7.5" customHeight="1" x14ac:dyDescent="0.15">
      <c r="A39" s="442"/>
      <c r="B39" s="1367"/>
      <c r="C39" s="1335"/>
      <c r="D39" s="1336"/>
      <c r="E39" s="1337"/>
      <c r="F39" s="1261"/>
      <c r="G39" s="1262"/>
      <c r="H39" s="1262"/>
      <c r="I39" s="1263"/>
      <c r="J39" s="442"/>
      <c r="K39" s="1270"/>
      <c r="L39" s="1271"/>
      <c r="M39" s="1271"/>
      <c r="N39" s="1271"/>
      <c r="O39" s="1271"/>
      <c r="P39" s="1271"/>
      <c r="Q39" s="1271"/>
      <c r="R39" s="1272"/>
      <c r="S39" s="1270"/>
      <c r="T39" s="1271"/>
      <c r="U39" s="1272"/>
      <c r="V39" s="1284" t="s">
        <v>556</v>
      </c>
      <c r="W39" s="1313"/>
      <c r="X39" s="1313"/>
      <c r="Y39" s="1314"/>
      <c r="Z39" s="1310"/>
      <c r="AA39" s="1152"/>
      <c r="AB39" s="442"/>
      <c r="AC39" s="442"/>
      <c r="AD39" s="442"/>
      <c r="AE39" s="442"/>
      <c r="AF39" s="442"/>
      <c r="AG39" s="442"/>
      <c r="AH39" s="442"/>
      <c r="AI39" s="442"/>
      <c r="AJ39" s="442"/>
      <c r="AK39" s="442"/>
      <c r="AL39" s="442"/>
    </row>
    <row r="40" spans="1:38" ht="12.75" customHeight="1" x14ac:dyDescent="0.15">
      <c r="A40" s="442"/>
      <c r="B40" s="1367"/>
      <c r="C40" s="1335"/>
      <c r="D40" s="1336"/>
      <c r="E40" s="1337"/>
      <c r="F40" s="1261"/>
      <c r="G40" s="1262"/>
      <c r="H40" s="1262"/>
      <c r="I40" s="1263"/>
      <c r="J40" s="442"/>
      <c r="K40" s="1273"/>
      <c r="L40" s="1274"/>
      <c r="M40" s="1274"/>
      <c r="N40" s="1274"/>
      <c r="O40" s="1274"/>
      <c r="P40" s="1274"/>
      <c r="Q40" s="1274"/>
      <c r="R40" s="1275"/>
      <c r="S40" s="1273"/>
      <c r="T40" s="1274"/>
      <c r="U40" s="1275"/>
      <c r="V40" s="1285"/>
      <c r="W40" s="1315"/>
      <c r="X40" s="1315"/>
      <c r="Y40" s="1312"/>
      <c r="Z40" s="1311"/>
      <c r="AA40" s="1312"/>
      <c r="AB40" s="442"/>
      <c r="AC40" s="442"/>
      <c r="AD40" s="442"/>
      <c r="AE40" s="442"/>
      <c r="AF40" s="442"/>
      <c r="AG40" s="442"/>
      <c r="AH40" s="442"/>
      <c r="AI40" s="442"/>
      <c r="AJ40" s="442"/>
      <c r="AK40" s="442"/>
      <c r="AL40" s="442"/>
    </row>
    <row r="41" spans="1:38" ht="11.25" customHeight="1" x14ac:dyDescent="0.15">
      <c r="A41" s="442"/>
      <c r="B41" s="1368"/>
      <c r="C41" s="1338"/>
      <c r="D41" s="1339"/>
      <c r="E41" s="1340"/>
      <c r="F41" s="1264"/>
      <c r="G41" s="1265"/>
      <c r="H41" s="1265"/>
      <c r="I41" s="1266"/>
      <c r="J41" s="442"/>
      <c r="K41" s="1267"/>
      <c r="L41" s="1268"/>
      <c r="M41" s="1268"/>
      <c r="N41" s="1268"/>
      <c r="O41" s="1268"/>
      <c r="P41" s="1268"/>
      <c r="Q41" s="1268"/>
      <c r="R41" s="1269"/>
      <c r="S41" s="1267"/>
      <c r="T41" s="1268"/>
      <c r="U41" s="1269"/>
      <c r="V41" s="1290" t="s">
        <v>557</v>
      </c>
      <c r="W41" s="1292"/>
      <c r="X41" s="1292"/>
      <c r="Y41" s="1293"/>
      <c r="Z41" s="452"/>
      <c r="AA41" s="634" t="s">
        <v>482</v>
      </c>
      <c r="AB41" s="442"/>
      <c r="AC41" s="442"/>
      <c r="AD41" s="442"/>
      <c r="AE41" s="442"/>
      <c r="AF41" s="442"/>
      <c r="AG41" s="442"/>
      <c r="AH41" s="442"/>
      <c r="AI41" s="442"/>
      <c r="AJ41" s="442"/>
      <c r="AK41" s="442"/>
      <c r="AL41" s="442"/>
    </row>
    <row r="42" spans="1:38" ht="11.25" customHeight="1" x14ac:dyDescent="0.15">
      <c r="A42" s="442"/>
      <c r="B42" s="1365" t="s">
        <v>483</v>
      </c>
      <c r="C42" s="1323">
        <v>3000000</v>
      </c>
      <c r="D42" s="1324"/>
      <c r="E42" s="1325"/>
      <c r="F42" s="1320">
        <v>2000000</v>
      </c>
      <c r="G42" s="1124"/>
      <c r="H42" s="1124"/>
      <c r="I42" s="1321"/>
      <c r="J42" s="442"/>
      <c r="K42" s="1270"/>
      <c r="L42" s="1271"/>
      <c r="M42" s="1271"/>
      <c r="N42" s="1271"/>
      <c r="O42" s="1271"/>
      <c r="P42" s="1271"/>
      <c r="Q42" s="1271"/>
      <c r="R42" s="1272"/>
      <c r="S42" s="1270"/>
      <c r="T42" s="1271"/>
      <c r="U42" s="1272"/>
      <c r="V42" s="1291"/>
      <c r="W42" s="1151"/>
      <c r="X42" s="1151"/>
      <c r="Y42" s="1152"/>
      <c r="Z42" s="1310"/>
      <c r="AA42" s="1152"/>
      <c r="AB42" s="442"/>
      <c r="AC42" s="442"/>
      <c r="AD42" s="442"/>
      <c r="AE42" s="442"/>
      <c r="AF42" s="442"/>
      <c r="AG42" s="442"/>
      <c r="AH42" s="442"/>
      <c r="AI42" s="442"/>
      <c r="AJ42" s="442"/>
      <c r="AK42" s="442"/>
      <c r="AL42" s="442"/>
    </row>
    <row r="43" spans="1:38" ht="6.75" customHeight="1" x14ac:dyDescent="0.15">
      <c r="A43" s="442"/>
      <c r="B43" s="1291"/>
      <c r="C43" s="1326"/>
      <c r="D43" s="1327"/>
      <c r="E43" s="1328"/>
      <c r="F43" s="1112"/>
      <c r="G43" s="1113"/>
      <c r="H43" s="1113"/>
      <c r="I43" s="1114"/>
      <c r="J43" s="442"/>
      <c r="K43" s="1270"/>
      <c r="L43" s="1271"/>
      <c r="M43" s="1271"/>
      <c r="N43" s="1271"/>
      <c r="O43" s="1271"/>
      <c r="P43" s="1271"/>
      <c r="Q43" s="1271"/>
      <c r="R43" s="1272"/>
      <c r="S43" s="1270"/>
      <c r="T43" s="1271"/>
      <c r="U43" s="1272"/>
      <c r="V43" s="1284" t="s">
        <v>556</v>
      </c>
      <c r="W43" s="1313"/>
      <c r="X43" s="1313"/>
      <c r="Y43" s="1314"/>
      <c r="Z43" s="1310"/>
      <c r="AA43" s="1152"/>
      <c r="AB43" s="442"/>
      <c r="AC43" s="442"/>
      <c r="AD43" s="442"/>
      <c r="AE43" s="442"/>
      <c r="AF43" s="442"/>
      <c r="AG43" s="442"/>
      <c r="AH43" s="442"/>
      <c r="AI43" s="442"/>
      <c r="AJ43" s="442"/>
      <c r="AK43" s="442"/>
      <c r="AL43" s="442"/>
    </row>
    <row r="44" spans="1:38" ht="14.25" customHeight="1" x14ac:dyDescent="0.15">
      <c r="A44" s="442"/>
      <c r="B44" s="632" t="s">
        <v>485</v>
      </c>
      <c r="C44" s="1329"/>
      <c r="D44" s="1330"/>
      <c r="E44" s="1331"/>
      <c r="F44" s="1322"/>
      <c r="G44" s="1143"/>
      <c r="H44" s="1143"/>
      <c r="I44" s="1144"/>
      <c r="J44" s="442"/>
      <c r="K44" s="1273"/>
      <c r="L44" s="1274"/>
      <c r="M44" s="1274"/>
      <c r="N44" s="1274"/>
      <c r="O44" s="1274"/>
      <c r="P44" s="1274"/>
      <c r="Q44" s="1274"/>
      <c r="R44" s="1275"/>
      <c r="S44" s="1273"/>
      <c r="T44" s="1274"/>
      <c r="U44" s="1275"/>
      <c r="V44" s="1285"/>
      <c r="W44" s="1315"/>
      <c r="X44" s="1315"/>
      <c r="Y44" s="1312"/>
      <c r="Z44" s="1311"/>
      <c r="AA44" s="1312"/>
      <c r="AB44" s="442"/>
      <c r="AC44" s="442"/>
      <c r="AD44" s="442"/>
      <c r="AE44" s="442"/>
      <c r="AF44" s="442"/>
      <c r="AG44" s="442"/>
      <c r="AH44" s="442"/>
      <c r="AI44" s="442"/>
      <c r="AJ44" s="442"/>
      <c r="AK44" s="442"/>
      <c r="AL44" s="442"/>
    </row>
    <row r="45" spans="1:38" ht="17.25" customHeight="1" x14ac:dyDescent="0.15">
      <c r="A45" s="442"/>
      <c r="B45" s="1180" t="s">
        <v>494</v>
      </c>
      <c r="C45" s="1180"/>
      <c r="D45" s="1180"/>
      <c r="E45" s="1177" t="s">
        <v>493</v>
      </c>
      <c r="F45" s="1177"/>
      <c r="G45" s="1177"/>
      <c r="H45" s="1177"/>
      <c r="I45" s="1122" t="s">
        <v>138</v>
      </c>
      <c r="J45" s="442"/>
      <c r="K45" s="465" t="s">
        <v>139</v>
      </c>
      <c r="L45" s="625"/>
      <c r="M45" s="625"/>
      <c r="N45" s="625"/>
      <c r="O45" s="625"/>
      <c r="P45" s="625"/>
      <c r="Q45" s="1383" t="s">
        <v>108</v>
      </c>
      <c r="R45" s="1383"/>
      <c r="S45" s="1383"/>
      <c r="T45" s="1383"/>
      <c r="U45" s="1383"/>
      <c r="V45" s="1383"/>
      <c r="W45" s="1383"/>
      <c r="X45" s="1383"/>
      <c r="Y45" s="1383"/>
      <c r="Z45" s="630"/>
      <c r="AA45" s="442"/>
      <c r="AB45" s="442"/>
      <c r="AC45" s="442"/>
      <c r="AD45" s="442"/>
      <c r="AE45" s="442"/>
      <c r="AF45" s="442"/>
      <c r="AG45" s="442"/>
      <c r="AH45" s="442"/>
      <c r="AI45" s="442"/>
      <c r="AJ45" s="442"/>
      <c r="AK45" s="442"/>
      <c r="AL45" s="442"/>
    </row>
    <row r="46" spans="1:38" ht="14.25" customHeight="1" x14ac:dyDescent="0.15">
      <c r="A46" s="442"/>
      <c r="B46" s="1181"/>
      <c r="C46" s="1181"/>
      <c r="D46" s="1181"/>
      <c r="E46" s="1178"/>
      <c r="F46" s="1178"/>
      <c r="G46" s="1178"/>
      <c r="H46" s="1178"/>
      <c r="I46" s="1179"/>
      <c r="J46" s="442"/>
      <c r="K46" s="1380"/>
      <c r="L46" s="1381"/>
      <c r="M46" s="1381"/>
      <c r="N46" s="1381"/>
      <c r="O46" s="1381"/>
      <c r="P46" s="1381"/>
      <c r="Q46" s="1381"/>
      <c r="R46" s="1381"/>
      <c r="S46" s="1381"/>
      <c r="T46" s="1381"/>
      <c r="U46" s="1381"/>
      <c r="V46" s="1381"/>
      <c r="W46" s="1381"/>
      <c r="X46" s="1382"/>
      <c r="Y46" s="1154" t="s">
        <v>140</v>
      </c>
      <c r="Z46" s="1154"/>
      <c r="AA46" s="1210"/>
      <c r="AB46" s="442"/>
      <c r="AC46" s="442"/>
      <c r="AD46" s="442"/>
      <c r="AE46" s="442"/>
      <c r="AF46" s="442"/>
      <c r="AG46" s="442"/>
      <c r="AH46" s="442"/>
      <c r="AI46" s="442"/>
      <c r="AJ46" s="442"/>
      <c r="AK46" s="442"/>
      <c r="AL46" s="442"/>
    </row>
    <row r="47" spans="1:38" ht="13.5" customHeight="1" x14ac:dyDescent="0.15">
      <c r="A47" s="442"/>
      <c r="B47" s="1380"/>
      <c r="C47" s="1381"/>
      <c r="D47" s="1381"/>
      <c r="E47" s="1381"/>
      <c r="F47" s="1381"/>
      <c r="G47" s="1382"/>
      <c r="H47" s="1308" t="s">
        <v>140</v>
      </c>
      <c r="I47" s="1210"/>
      <c r="J47" s="442"/>
      <c r="K47" s="456"/>
      <c r="L47" s="1239" t="s">
        <v>144</v>
      </c>
      <c r="M47" s="1239"/>
      <c r="N47" s="1239"/>
      <c r="O47" s="1239"/>
      <c r="P47" s="1239"/>
      <c r="Q47" s="1384" t="s">
        <v>145</v>
      </c>
      <c r="R47" s="1384"/>
      <c r="S47" s="1384"/>
      <c r="T47" s="1384"/>
      <c r="U47" s="1384"/>
      <c r="V47" s="603"/>
      <c r="W47" s="603"/>
      <c r="X47" s="1276" t="s">
        <v>146</v>
      </c>
      <c r="Y47" s="457" t="s">
        <v>147</v>
      </c>
      <c r="Z47" s="631"/>
      <c r="AA47" s="621" t="s">
        <v>148</v>
      </c>
      <c r="AB47" s="442"/>
      <c r="AC47" s="442"/>
      <c r="AD47" s="442"/>
      <c r="AE47" s="442"/>
      <c r="AF47" s="442"/>
      <c r="AG47" s="442"/>
      <c r="AH47" s="442"/>
      <c r="AI47" s="442"/>
      <c r="AJ47" s="442"/>
      <c r="AK47" s="442"/>
      <c r="AL47" s="442"/>
    </row>
    <row r="48" spans="1:38" ht="14.25" customHeight="1" x14ac:dyDescent="0.15">
      <c r="A48" s="442"/>
      <c r="B48" s="1386"/>
      <c r="C48" s="1387"/>
      <c r="D48" s="1387"/>
      <c r="E48" s="1387"/>
      <c r="F48" s="1387"/>
      <c r="G48" s="1388"/>
      <c r="H48" s="1085"/>
      <c r="I48" s="1309"/>
      <c r="J48" s="442"/>
      <c r="K48" s="458"/>
      <c r="L48" s="1241"/>
      <c r="M48" s="1241"/>
      <c r="N48" s="1241"/>
      <c r="O48" s="1241"/>
      <c r="P48" s="1241"/>
      <c r="Q48" s="1385"/>
      <c r="R48" s="1385"/>
      <c r="S48" s="1385"/>
      <c r="T48" s="1385"/>
      <c r="U48" s="1385"/>
      <c r="V48" s="604"/>
      <c r="W48" s="604"/>
      <c r="X48" s="1157"/>
      <c r="Y48" s="1087"/>
      <c r="Z48" s="1100"/>
      <c r="AA48" s="459"/>
      <c r="AB48" s="442"/>
      <c r="AC48" s="442"/>
      <c r="AD48" s="442"/>
      <c r="AE48" s="442"/>
      <c r="AF48" s="442"/>
      <c r="AG48" s="442"/>
      <c r="AH48" s="442"/>
      <c r="AI48" s="442"/>
      <c r="AJ48" s="442"/>
      <c r="AK48" s="442"/>
      <c r="AL48" s="442"/>
    </row>
    <row r="49" spans="1:38" x14ac:dyDescent="0.15">
      <c r="A49" s="442"/>
      <c r="B49" s="1356" t="s">
        <v>141</v>
      </c>
      <c r="C49" s="1253"/>
      <c r="D49" s="1253"/>
      <c r="E49" s="1253"/>
      <c r="F49" s="1253"/>
      <c r="G49" s="1276" t="s">
        <v>142</v>
      </c>
      <c r="H49" s="1089"/>
      <c r="I49" s="1361" t="s">
        <v>143</v>
      </c>
      <c r="J49" s="442"/>
      <c r="K49" s="460"/>
      <c r="L49" s="1253" t="s">
        <v>151</v>
      </c>
      <c r="M49" s="1253"/>
      <c r="N49" s="1253"/>
      <c r="O49" s="1253"/>
      <c r="P49" s="1253"/>
      <c r="Q49" s="1254" t="s">
        <v>152</v>
      </c>
      <c r="R49" s="1254"/>
      <c r="S49" s="1254"/>
      <c r="T49" s="1254"/>
      <c r="U49" s="1254"/>
      <c r="V49" s="602"/>
      <c r="W49" s="602"/>
      <c r="X49" s="1277" t="s">
        <v>153</v>
      </c>
      <c r="Y49" s="1357" t="s">
        <v>154</v>
      </c>
      <c r="Z49" s="1357"/>
      <c r="AA49" s="1358"/>
      <c r="AB49" s="442"/>
      <c r="AC49" s="442"/>
      <c r="AD49" s="442"/>
      <c r="AE49" s="442"/>
      <c r="AF49" s="442"/>
      <c r="AG49" s="442"/>
      <c r="AH49" s="442"/>
      <c r="AI49" s="442"/>
      <c r="AJ49" s="442"/>
      <c r="AK49" s="442"/>
      <c r="AL49" s="442"/>
    </row>
    <row r="50" spans="1:38" x14ac:dyDescent="0.15">
      <c r="A50" s="442"/>
      <c r="B50" s="1286" t="s">
        <v>444</v>
      </c>
      <c r="C50" s="1287"/>
      <c r="D50" s="1287"/>
      <c r="E50" s="1287"/>
      <c r="F50" s="1287"/>
      <c r="G50" s="1277"/>
      <c r="H50" s="1087"/>
      <c r="I50" s="1362"/>
      <c r="J50" s="442"/>
      <c r="K50" s="460"/>
      <c r="L50" s="1253"/>
      <c r="M50" s="1253"/>
      <c r="N50" s="1253"/>
      <c r="O50" s="1253"/>
      <c r="P50" s="1253"/>
      <c r="Q50" s="1254"/>
      <c r="R50" s="1254"/>
      <c r="S50" s="1254"/>
      <c r="T50" s="1254"/>
      <c r="U50" s="1254"/>
      <c r="V50" s="602"/>
      <c r="W50" s="602"/>
      <c r="X50" s="1277"/>
      <c r="Y50" s="1296">
        <f>IF(入力用①!AP27&lt;=0,0,入力用①!AP27)</f>
        <v>4121720</v>
      </c>
      <c r="Z50" s="1297"/>
      <c r="AA50" s="1298"/>
      <c r="AB50" s="442"/>
      <c r="AC50" s="442"/>
      <c r="AD50" s="442"/>
      <c r="AE50" s="442"/>
      <c r="AF50" s="442"/>
      <c r="AG50" s="442"/>
      <c r="AH50" s="442"/>
      <c r="AI50" s="442"/>
      <c r="AJ50" s="442"/>
      <c r="AK50" s="442"/>
      <c r="AL50" s="442"/>
    </row>
    <row r="51" spans="1:38" ht="14.25" customHeight="1" x14ac:dyDescent="0.15">
      <c r="A51" s="442"/>
      <c r="B51" s="456"/>
      <c r="C51" s="620"/>
      <c r="D51" s="1175" t="s">
        <v>149</v>
      </c>
      <c r="E51" s="1175"/>
      <c r="F51" s="1175"/>
      <c r="G51" s="1276" t="s">
        <v>150</v>
      </c>
      <c r="H51" s="1089">
        <v>1348000</v>
      </c>
      <c r="I51" s="1255"/>
      <c r="J51" s="442"/>
      <c r="K51" s="456"/>
      <c r="L51" s="461" t="s">
        <v>503</v>
      </c>
      <c r="M51" s="1341" t="s">
        <v>512</v>
      </c>
      <c r="N51" s="761"/>
      <c r="O51" s="761"/>
      <c r="P51" s="761"/>
      <c r="Q51" s="761"/>
      <c r="R51" s="761"/>
      <c r="S51" s="761"/>
      <c r="T51" s="1247" t="s">
        <v>159</v>
      </c>
      <c r="U51" s="1248"/>
      <c r="V51" s="1248"/>
      <c r="W51" s="1249"/>
      <c r="X51" s="1276" t="s">
        <v>160</v>
      </c>
      <c r="Y51" s="1299">
        <f>IF(AND(AC54&gt;=550000,Y48&gt;0),MIN(AC54,Y48),0)</f>
        <v>0</v>
      </c>
      <c r="Z51" s="1300"/>
      <c r="AA51" s="1301"/>
      <c r="AB51" s="442"/>
      <c r="AC51" s="442"/>
      <c r="AD51" s="442"/>
      <c r="AE51" s="442"/>
      <c r="AF51" s="442"/>
      <c r="AG51" s="442"/>
      <c r="AH51" s="442"/>
      <c r="AI51" s="442"/>
      <c r="AJ51" s="442"/>
      <c r="AK51" s="442"/>
      <c r="AL51" s="442"/>
    </row>
    <row r="52" spans="1:38" x14ac:dyDescent="0.15">
      <c r="A52" s="442"/>
      <c r="B52" s="1173" t="s">
        <v>155</v>
      </c>
      <c r="C52" s="1174"/>
      <c r="D52" s="1176" t="s">
        <v>156</v>
      </c>
      <c r="E52" s="1176"/>
      <c r="F52" s="1176"/>
      <c r="G52" s="1277"/>
      <c r="H52" s="1087"/>
      <c r="I52" s="1256"/>
      <c r="J52" s="442"/>
      <c r="K52" s="460"/>
      <c r="L52" s="776" t="s">
        <v>504</v>
      </c>
      <c r="M52" s="1342"/>
      <c r="N52" s="776"/>
      <c r="O52" s="776"/>
      <c r="P52" s="776"/>
      <c r="Q52" s="776"/>
      <c r="R52" s="776"/>
      <c r="S52" s="776"/>
      <c r="T52" s="1250" t="s">
        <v>162</v>
      </c>
      <c r="U52" s="1251"/>
      <c r="V52" s="1251"/>
      <c r="W52" s="1252"/>
      <c r="X52" s="1277"/>
      <c r="Y52" s="1302"/>
      <c r="Z52" s="1303"/>
      <c r="AA52" s="1304"/>
      <c r="AB52" s="442"/>
      <c r="AC52" s="442"/>
      <c r="AD52" s="442"/>
      <c r="AE52" s="442"/>
      <c r="AF52" s="442"/>
      <c r="AG52" s="442"/>
      <c r="AH52" s="442"/>
      <c r="AI52" s="442"/>
      <c r="AJ52" s="442"/>
      <c r="AK52" s="442"/>
      <c r="AL52" s="442"/>
    </row>
    <row r="53" spans="1:38" ht="14.25" customHeight="1" x14ac:dyDescent="0.15">
      <c r="A53" s="442"/>
      <c r="B53" s="1173" t="s">
        <v>157</v>
      </c>
      <c r="C53" s="1174"/>
      <c r="D53" s="1363" t="s">
        <v>109</v>
      </c>
      <c r="E53" s="1364"/>
      <c r="F53" s="1364"/>
      <c r="G53" s="1276" t="s">
        <v>158</v>
      </c>
      <c r="H53" s="1089">
        <v>74140</v>
      </c>
      <c r="I53" s="1255"/>
      <c r="J53" s="442"/>
      <c r="K53" s="460"/>
      <c r="L53" s="776"/>
      <c r="M53" s="1238" t="s">
        <v>166</v>
      </c>
      <c r="N53" s="1239"/>
      <c r="O53" s="1239"/>
      <c r="P53" s="1239"/>
      <c r="Q53" s="1239"/>
      <c r="R53" s="1239"/>
      <c r="S53" s="1239"/>
      <c r="T53" s="1346" t="s">
        <v>506</v>
      </c>
      <c r="U53" s="1347"/>
      <c r="V53" s="1347"/>
      <c r="W53" s="1348"/>
      <c r="X53" s="1212" t="s">
        <v>167</v>
      </c>
      <c r="Y53" s="1305">
        <f>IF(AND(AC54&gt;=550000,Y48&gt;=0),MAX(0,AC54-Y48),0)</f>
        <v>550000</v>
      </c>
      <c r="Z53" s="1306"/>
      <c r="AA53" s="1307"/>
      <c r="AB53" s="462" t="s">
        <v>509</v>
      </c>
      <c r="AC53" s="528" t="s">
        <v>508</v>
      </c>
      <c r="AD53" s="442"/>
      <c r="AE53" s="442"/>
      <c r="AF53" s="442"/>
      <c r="AG53" s="442"/>
      <c r="AH53" s="442"/>
      <c r="AI53" s="442"/>
      <c r="AJ53" s="442"/>
      <c r="AK53" s="442"/>
      <c r="AL53" s="442"/>
    </row>
    <row r="54" spans="1:38" ht="14.25" customHeight="1" x14ac:dyDescent="0.15">
      <c r="A54" s="442"/>
      <c r="B54" s="1173"/>
      <c r="C54" s="1174"/>
      <c r="D54" s="1294" t="s">
        <v>161</v>
      </c>
      <c r="E54" s="1295"/>
      <c r="F54" s="1295"/>
      <c r="G54" s="1157"/>
      <c r="H54" s="1087"/>
      <c r="I54" s="1256"/>
      <c r="J54" s="442"/>
      <c r="K54" s="458"/>
      <c r="L54" s="463" t="s">
        <v>505</v>
      </c>
      <c r="M54" s="1240"/>
      <c r="N54" s="1241"/>
      <c r="O54" s="1241"/>
      <c r="P54" s="1241"/>
      <c r="Q54" s="1241"/>
      <c r="R54" s="1241"/>
      <c r="S54" s="1241"/>
      <c r="T54" s="1343" t="s">
        <v>168</v>
      </c>
      <c r="U54" s="1344"/>
      <c r="V54" s="1344"/>
      <c r="W54" s="1345"/>
      <c r="X54" s="1237"/>
      <c r="Y54" s="1302"/>
      <c r="Z54" s="1303"/>
      <c r="AA54" s="1304"/>
      <c r="AB54" s="462"/>
      <c r="AC54" s="530">
        <v>550000</v>
      </c>
      <c r="AD54" s="442"/>
      <c r="AE54" s="442"/>
      <c r="AF54" s="442"/>
      <c r="AG54" s="442"/>
      <c r="AH54" s="442"/>
      <c r="AI54" s="442"/>
      <c r="AJ54" s="442"/>
      <c r="AK54" s="442"/>
      <c r="AL54" s="442"/>
    </row>
    <row r="55" spans="1:38" ht="14.25" customHeight="1" x14ac:dyDescent="0.15">
      <c r="A55" s="442"/>
      <c r="B55" s="1173" t="s">
        <v>163</v>
      </c>
      <c r="C55" s="1174"/>
      <c r="D55" s="1253" t="s">
        <v>164</v>
      </c>
      <c r="E55" s="1253"/>
      <c r="F55" s="1253"/>
      <c r="G55" s="1277" t="s">
        <v>165</v>
      </c>
      <c r="H55" s="1089">
        <v>74140</v>
      </c>
      <c r="I55" s="1255"/>
      <c r="J55" s="442"/>
      <c r="K55" s="460"/>
      <c r="L55" s="1371" t="s">
        <v>171</v>
      </c>
      <c r="M55" s="1341" t="s">
        <v>172</v>
      </c>
      <c r="N55" s="761"/>
      <c r="O55" s="761"/>
      <c r="P55" s="761"/>
      <c r="Q55" s="761"/>
      <c r="R55" s="761"/>
      <c r="S55" s="761"/>
      <c r="T55" s="1247" t="s">
        <v>173</v>
      </c>
      <c r="U55" s="1248"/>
      <c r="V55" s="1248"/>
      <c r="W55" s="1249"/>
      <c r="X55" s="1277" t="s">
        <v>160</v>
      </c>
      <c r="Y55" s="1305">
        <f>IF(AC54=100000,MIN(100000,Y48),0)</f>
        <v>0</v>
      </c>
      <c r="Z55" s="1306"/>
      <c r="AA55" s="1307"/>
      <c r="AB55" s="442"/>
      <c r="AC55" s="442"/>
      <c r="AD55" s="442"/>
      <c r="AE55" s="442"/>
      <c r="AF55" s="442"/>
      <c r="AG55" s="442"/>
      <c r="AH55" s="442"/>
      <c r="AI55" s="442"/>
      <c r="AJ55" s="442"/>
      <c r="AK55" s="442"/>
      <c r="AL55" s="442"/>
    </row>
    <row r="56" spans="1:38" ht="14.25" customHeight="1" x14ac:dyDescent="0.15">
      <c r="A56" s="442"/>
      <c r="B56" s="458"/>
      <c r="C56" s="619"/>
      <c r="D56" s="1360"/>
      <c r="E56" s="1360"/>
      <c r="F56" s="1360"/>
      <c r="G56" s="1277"/>
      <c r="H56" s="1359"/>
      <c r="I56" s="1257"/>
      <c r="J56" s="442"/>
      <c r="K56" s="460"/>
      <c r="L56" s="1372"/>
      <c r="M56" s="1373"/>
      <c r="N56" s="774"/>
      <c r="O56" s="774"/>
      <c r="P56" s="774"/>
      <c r="Q56" s="774"/>
      <c r="R56" s="774"/>
      <c r="S56" s="774"/>
      <c r="T56" s="1244" t="s">
        <v>174</v>
      </c>
      <c r="U56" s="1245"/>
      <c r="V56" s="1245"/>
      <c r="W56" s="1246"/>
      <c r="X56" s="1277"/>
      <c r="Y56" s="1302"/>
      <c r="Z56" s="1303"/>
      <c r="AA56" s="1304"/>
      <c r="AB56" s="442"/>
      <c r="AC56" s="442"/>
      <c r="AD56" s="442"/>
      <c r="AE56" s="442"/>
      <c r="AF56" s="442"/>
      <c r="AG56" s="442"/>
      <c r="AH56" s="442"/>
      <c r="AI56" s="442"/>
      <c r="AJ56" s="442"/>
      <c r="AK56" s="442"/>
      <c r="AL56" s="442"/>
    </row>
    <row r="57" spans="1:38" ht="14.25" customHeight="1" x14ac:dyDescent="0.15">
      <c r="A57" s="442"/>
      <c r="B57" s="1349" t="s">
        <v>169</v>
      </c>
      <c r="C57" s="1350"/>
      <c r="D57" s="1350"/>
      <c r="E57" s="1350"/>
      <c r="F57" s="1351"/>
      <c r="G57" s="1212" t="s">
        <v>170</v>
      </c>
      <c r="H57" s="1355">
        <f>H49+H55</f>
        <v>74140</v>
      </c>
      <c r="I57" s="492"/>
      <c r="J57" s="442"/>
      <c r="K57" s="460"/>
      <c r="L57" s="1369" t="s">
        <v>176</v>
      </c>
      <c r="M57" s="1242" t="s">
        <v>177</v>
      </c>
      <c r="N57" s="1242"/>
      <c r="O57" s="1242"/>
      <c r="P57" s="1242"/>
      <c r="Q57" s="1242"/>
      <c r="R57" s="1242"/>
      <c r="S57" s="1242"/>
      <c r="T57" s="1377" t="s">
        <v>178</v>
      </c>
      <c r="U57" s="1378"/>
      <c r="V57" s="1378"/>
      <c r="W57" s="1379"/>
      <c r="X57" s="1212" t="s">
        <v>179</v>
      </c>
      <c r="Y57" s="1305">
        <f>IF(AC54=100000,MIN(100000-Y55,Y50),0)</f>
        <v>0</v>
      </c>
      <c r="Z57" s="1306"/>
      <c r="AA57" s="1307"/>
      <c r="AB57" s="442"/>
      <c r="AC57" s="442"/>
      <c r="AD57" s="442"/>
      <c r="AE57" s="442"/>
      <c r="AF57" s="442"/>
      <c r="AG57" s="442"/>
      <c r="AH57" s="442"/>
      <c r="AI57" s="442"/>
      <c r="AJ57" s="442"/>
      <c r="AK57" s="442"/>
      <c r="AL57" s="442"/>
    </row>
    <row r="58" spans="1:38" ht="14.25" customHeight="1" x14ac:dyDescent="0.15">
      <c r="A58" s="442"/>
      <c r="B58" s="1352" t="s">
        <v>175</v>
      </c>
      <c r="C58" s="1353"/>
      <c r="D58" s="1353"/>
      <c r="E58" s="1353"/>
      <c r="F58" s="1354"/>
      <c r="G58" s="1237"/>
      <c r="H58" s="1093"/>
      <c r="I58" s="493"/>
      <c r="J58" s="442"/>
      <c r="K58" s="464"/>
      <c r="L58" s="1370"/>
      <c r="M58" s="1243"/>
      <c r="N58" s="1243"/>
      <c r="O58" s="1243"/>
      <c r="P58" s="1243"/>
      <c r="Q58" s="1243"/>
      <c r="R58" s="1243"/>
      <c r="S58" s="1243"/>
      <c r="T58" s="1374" t="s">
        <v>180</v>
      </c>
      <c r="U58" s="1375"/>
      <c r="V58" s="1375"/>
      <c r="W58" s="1376"/>
      <c r="X58" s="1237"/>
      <c r="Y58" s="1302"/>
      <c r="Z58" s="1303"/>
      <c r="AA58" s="1304"/>
      <c r="AB58" s="442"/>
      <c r="AC58" s="442"/>
      <c r="AD58" s="442"/>
      <c r="AE58" s="442"/>
      <c r="AF58" s="442"/>
      <c r="AG58" s="442"/>
      <c r="AH58" s="442"/>
      <c r="AI58" s="442"/>
      <c r="AJ58" s="442"/>
      <c r="AK58" s="442"/>
      <c r="AL58" s="442"/>
    </row>
    <row r="59" spans="1:38" x14ac:dyDescent="0.15">
      <c r="A59" s="442"/>
      <c r="B59" s="679" t="s">
        <v>181</v>
      </c>
      <c r="C59" s="679"/>
      <c r="D59" s="679"/>
      <c r="E59" s="679"/>
      <c r="F59" s="679"/>
      <c r="G59" s="679"/>
      <c r="H59" s="679"/>
      <c r="I59" s="679"/>
      <c r="J59" s="679"/>
      <c r="K59" s="679"/>
      <c r="L59" s="679"/>
      <c r="M59" s="679"/>
      <c r="N59" s="679"/>
      <c r="O59" s="679"/>
      <c r="P59" s="679"/>
      <c r="Q59" s="679"/>
      <c r="R59" s="679"/>
      <c r="S59" s="679"/>
      <c r="T59" s="679"/>
      <c r="U59" s="679"/>
      <c r="V59" s="679"/>
      <c r="W59" s="401"/>
      <c r="X59" s="442"/>
      <c r="Y59" s="442"/>
      <c r="Z59" s="442"/>
      <c r="AA59" s="442"/>
      <c r="AB59" s="442"/>
      <c r="AC59" s="442"/>
      <c r="AD59" s="442"/>
      <c r="AE59" s="442"/>
      <c r="AF59" s="442"/>
      <c r="AG59" s="442"/>
      <c r="AH59" s="442"/>
      <c r="AI59" s="442"/>
      <c r="AJ59" s="442"/>
      <c r="AK59" s="442"/>
      <c r="AL59" s="442"/>
    </row>
    <row r="60" spans="1:38" x14ac:dyDescent="0.15">
      <c r="A60" s="442"/>
      <c r="B60" s="442"/>
      <c r="C60" s="442"/>
      <c r="D60" s="442"/>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c r="AD60" s="442"/>
      <c r="AE60" s="442"/>
      <c r="AF60" s="442"/>
      <c r="AG60" s="442"/>
      <c r="AH60" s="442"/>
      <c r="AI60" s="442"/>
      <c r="AJ60" s="442"/>
      <c r="AK60" s="442"/>
      <c r="AL60" s="442"/>
    </row>
    <row r="61" spans="1:38" x14ac:dyDescent="0.15">
      <c r="A61" s="442"/>
      <c r="B61" s="465"/>
      <c r="C61" s="465"/>
      <c r="D61" s="465"/>
      <c r="E61" s="465"/>
      <c r="F61" s="465"/>
      <c r="G61" s="465"/>
      <c r="H61" s="465"/>
      <c r="I61" s="465"/>
      <c r="J61" s="465"/>
      <c r="K61" s="465"/>
      <c r="L61" s="465"/>
      <c r="M61" s="442"/>
      <c r="N61" s="442"/>
      <c r="O61" s="442"/>
      <c r="P61" s="442"/>
      <c r="Q61" s="465"/>
      <c r="R61" s="465"/>
      <c r="S61" s="465"/>
      <c r="T61" s="465"/>
      <c r="U61" s="465"/>
      <c r="V61" s="465"/>
      <c r="W61" s="465"/>
      <c r="X61" s="465"/>
      <c r="Y61" s="465"/>
      <c r="Z61" s="465"/>
      <c r="AA61" s="465"/>
      <c r="AB61" s="465"/>
      <c r="AC61" s="465"/>
      <c r="AD61" s="442"/>
      <c r="AE61" s="442"/>
      <c r="AF61" s="442"/>
      <c r="AG61" s="442"/>
      <c r="AH61" s="442"/>
      <c r="AI61" s="442"/>
      <c r="AJ61" s="442"/>
      <c r="AK61" s="442"/>
      <c r="AL61" s="442"/>
    </row>
    <row r="62" spans="1:38" x14ac:dyDescent="0.15">
      <c r="A62" s="442"/>
      <c r="B62" s="465"/>
      <c r="C62" s="465"/>
      <c r="D62" s="465"/>
      <c r="E62" s="465"/>
      <c r="F62" s="465"/>
      <c r="G62" s="465"/>
      <c r="H62" s="465"/>
      <c r="I62" s="465"/>
      <c r="J62" s="465"/>
      <c r="K62" s="465"/>
      <c r="L62" s="465"/>
      <c r="M62" s="442"/>
      <c r="N62" s="442"/>
      <c r="O62" s="442"/>
      <c r="P62" s="442"/>
      <c r="Q62" s="465"/>
      <c r="R62" s="465"/>
      <c r="S62" s="465"/>
      <c r="T62" s="465"/>
      <c r="U62" s="465"/>
      <c r="V62" s="465"/>
      <c r="W62" s="465"/>
      <c r="X62" s="465"/>
      <c r="Y62" s="465"/>
      <c r="Z62" s="465"/>
      <c r="AA62" s="465"/>
      <c r="AB62" s="465"/>
      <c r="AC62" s="465"/>
      <c r="AD62" s="442"/>
      <c r="AE62" s="442"/>
      <c r="AF62" s="442"/>
      <c r="AG62" s="442"/>
      <c r="AH62" s="442"/>
      <c r="AI62" s="442"/>
      <c r="AJ62" s="442"/>
      <c r="AK62" s="442"/>
      <c r="AL62" s="442"/>
    </row>
    <row r="63" spans="1:38" x14ac:dyDescent="0.15">
      <c r="A63" s="442"/>
      <c r="B63" s="465"/>
      <c r="C63" s="465"/>
      <c r="D63" s="465"/>
      <c r="E63" s="465"/>
      <c r="F63" s="465"/>
      <c r="G63" s="465"/>
      <c r="H63" s="465"/>
      <c r="I63" s="465"/>
      <c r="J63" s="465"/>
      <c r="K63" s="465"/>
      <c r="L63" s="465"/>
      <c r="M63" s="442"/>
      <c r="N63" s="442"/>
      <c r="O63" s="442"/>
      <c r="P63" s="442"/>
      <c r="Q63" s="465"/>
      <c r="R63" s="465"/>
      <c r="S63" s="465"/>
      <c r="T63" s="465"/>
      <c r="U63" s="465"/>
      <c r="V63" s="465"/>
      <c r="W63" s="465"/>
      <c r="X63" s="465"/>
      <c r="Y63" s="465"/>
      <c r="Z63" s="465"/>
      <c r="AA63" s="465"/>
      <c r="AB63" s="465"/>
      <c r="AC63" s="465"/>
      <c r="AD63" s="442"/>
      <c r="AE63" s="442"/>
      <c r="AF63" s="442"/>
      <c r="AG63" s="442"/>
      <c r="AH63" s="442"/>
      <c r="AI63" s="442"/>
      <c r="AJ63" s="442"/>
      <c r="AK63" s="442"/>
      <c r="AL63" s="442"/>
    </row>
    <row r="64" spans="1:38" x14ac:dyDescent="0.15">
      <c r="A64" s="442"/>
      <c r="B64" s="465"/>
      <c r="C64" s="465"/>
      <c r="D64" s="465"/>
      <c r="E64" s="465"/>
      <c r="F64" s="465"/>
      <c r="G64" s="465"/>
      <c r="H64" s="465"/>
      <c r="I64" s="465"/>
      <c r="J64" s="465"/>
      <c r="K64" s="465"/>
      <c r="L64" s="465"/>
      <c r="M64" s="442"/>
      <c r="N64" s="442"/>
      <c r="O64" s="442"/>
      <c r="P64" s="442"/>
      <c r="Q64" s="465"/>
      <c r="R64" s="465"/>
      <c r="S64" s="465"/>
      <c r="T64" s="465"/>
      <c r="U64" s="465"/>
      <c r="V64" s="465"/>
      <c r="W64" s="465"/>
      <c r="X64" s="465"/>
      <c r="Y64" s="465"/>
      <c r="Z64" s="465"/>
      <c r="AA64" s="465"/>
      <c r="AB64" s="465"/>
      <c r="AC64" s="465"/>
      <c r="AD64" s="442"/>
      <c r="AE64" s="442"/>
      <c r="AF64" s="442"/>
      <c r="AG64" s="442"/>
      <c r="AH64" s="442"/>
      <c r="AI64" s="442"/>
      <c r="AJ64" s="442"/>
      <c r="AK64" s="442"/>
      <c r="AL64" s="442"/>
    </row>
    <row r="65" spans="1:38" x14ac:dyDescent="0.15">
      <c r="A65" s="442"/>
      <c r="B65" s="465"/>
      <c r="C65" s="465"/>
      <c r="D65" s="465"/>
      <c r="E65" s="465"/>
      <c r="F65" s="465"/>
      <c r="G65" s="465"/>
      <c r="H65" s="465"/>
      <c r="I65" s="465"/>
      <c r="J65" s="465"/>
      <c r="K65" s="465"/>
      <c r="L65" s="465"/>
      <c r="M65" s="442"/>
      <c r="N65" s="442"/>
      <c r="O65" s="442"/>
      <c r="P65" s="442"/>
      <c r="Q65" s="465"/>
      <c r="R65" s="465"/>
      <c r="S65" s="465"/>
      <c r="T65" s="465"/>
      <c r="U65" s="465"/>
      <c r="V65" s="465"/>
      <c r="W65" s="465"/>
      <c r="X65" s="465"/>
      <c r="Y65" s="465"/>
      <c r="Z65" s="465"/>
      <c r="AA65" s="465"/>
      <c r="AB65" s="465"/>
      <c r="AC65" s="465"/>
      <c r="AD65" s="442"/>
      <c r="AE65" s="442"/>
      <c r="AF65" s="442"/>
      <c r="AG65" s="442"/>
      <c r="AH65" s="442"/>
      <c r="AI65" s="442"/>
      <c r="AJ65" s="442"/>
      <c r="AK65" s="442"/>
      <c r="AL65" s="442"/>
    </row>
    <row r="66" spans="1:38" x14ac:dyDescent="0.15">
      <c r="A66" s="442"/>
      <c r="B66" s="465"/>
      <c r="C66" s="465"/>
      <c r="D66" s="465"/>
      <c r="E66" s="465"/>
      <c r="F66" s="465"/>
      <c r="G66" s="465"/>
      <c r="H66" s="465"/>
      <c r="I66" s="465"/>
      <c r="J66" s="465"/>
      <c r="K66" s="465"/>
      <c r="L66" s="465"/>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2"/>
      <c r="AK66" s="442"/>
      <c r="AL66" s="442"/>
    </row>
    <row r="67" spans="1:38" x14ac:dyDescent="0.15">
      <c r="A67" s="442"/>
      <c r="B67" s="465"/>
      <c r="C67" s="465"/>
      <c r="D67" s="465"/>
      <c r="E67" s="465"/>
      <c r="F67" s="465"/>
      <c r="G67" s="465"/>
      <c r="H67" s="465"/>
      <c r="I67" s="465"/>
      <c r="J67" s="465"/>
      <c r="K67" s="465"/>
      <c r="L67" s="465"/>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2"/>
      <c r="AK67" s="442"/>
      <c r="AL67" s="442"/>
    </row>
    <row r="68" spans="1:38" x14ac:dyDescent="0.15">
      <c r="A68" s="442"/>
      <c r="B68" s="465"/>
      <c r="C68" s="465"/>
      <c r="D68" s="465"/>
      <c r="E68" s="465"/>
      <c r="F68" s="465"/>
      <c r="G68" s="465"/>
      <c r="H68" s="465"/>
      <c r="I68" s="465"/>
      <c r="J68" s="465"/>
      <c r="K68" s="465"/>
      <c r="L68" s="465"/>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2"/>
      <c r="AK68" s="442"/>
      <c r="AL68" s="442"/>
    </row>
    <row r="69" spans="1:38" x14ac:dyDescent="0.15">
      <c r="A69" s="442"/>
      <c r="B69" s="465"/>
      <c r="C69" s="465"/>
      <c r="D69" s="465"/>
      <c r="E69" s="465"/>
      <c r="F69" s="465"/>
      <c r="G69" s="465"/>
      <c r="H69" s="465"/>
      <c r="I69" s="465"/>
      <c r="J69" s="465"/>
      <c r="K69" s="465"/>
      <c r="L69" s="465"/>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2"/>
      <c r="AK69" s="442"/>
      <c r="AL69" s="442"/>
    </row>
    <row r="70" spans="1:38" x14ac:dyDescent="0.15">
      <c r="A70" s="442"/>
      <c r="B70" s="465"/>
      <c r="C70" s="465"/>
      <c r="D70" s="465"/>
      <c r="E70" s="465"/>
      <c r="F70" s="465"/>
      <c r="G70" s="465"/>
      <c r="H70" s="465"/>
      <c r="I70" s="465"/>
      <c r="J70" s="465"/>
      <c r="K70" s="465"/>
      <c r="L70" s="465"/>
      <c r="M70" s="442"/>
      <c r="N70" s="442"/>
      <c r="O70" s="442"/>
      <c r="P70" s="442"/>
      <c r="Q70" s="442"/>
      <c r="R70" s="442"/>
      <c r="S70" s="442"/>
      <c r="T70" s="442"/>
      <c r="U70" s="442"/>
      <c r="V70" s="442"/>
      <c r="W70" s="442"/>
      <c r="X70" s="442"/>
      <c r="Y70" s="442"/>
      <c r="Z70" s="442"/>
      <c r="AA70" s="442"/>
      <c r="AB70" s="442"/>
      <c r="AC70" s="442"/>
      <c r="AD70" s="442"/>
      <c r="AE70" s="442"/>
      <c r="AF70" s="442"/>
      <c r="AG70" s="442"/>
      <c r="AH70" s="442"/>
      <c r="AI70" s="442"/>
      <c r="AJ70" s="442"/>
      <c r="AK70" s="442"/>
      <c r="AL70" s="442"/>
    </row>
    <row r="71" spans="1:38" x14ac:dyDescent="0.15">
      <c r="A71" s="442"/>
      <c r="B71" s="465"/>
      <c r="C71" s="465"/>
      <c r="D71" s="465"/>
      <c r="E71" s="465"/>
      <c r="F71" s="465"/>
      <c r="G71" s="465"/>
      <c r="H71" s="465"/>
      <c r="I71" s="465"/>
      <c r="J71" s="465"/>
      <c r="K71" s="465"/>
      <c r="L71" s="465"/>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442"/>
      <c r="AL71" s="442"/>
    </row>
    <row r="72" spans="1:38" x14ac:dyDescent="0.15">
      <c r="A72" s="442"/>
      <c r="B72" s="465"/>
      <c r="C72" s="465"/>
      <c r="D72" s="465"/>
      <c r="E72" s="465"/>
      <c r="F72" s="465"/>
      <c r="G72" s="465"/>
      <c r="H72" s="465"/>
      <c r="I72" s="465"/>
      <c r="J72" s="465"/>
      <c r="K72" s="465"/>
      <c r="L72" s="465"/>
      <c r="M72" s="442"/>
      <c r="N72" s="442"/>
      <c r="O72" s="442"/>
      <c r="P72" s="442"/>
      <c r="Q72" s="442"/>
      <c r="R72" s="442"/>
      <c r="S72" s="442"/>
      <c r="T72" s="442"/>
      <c r="U72" s="442"/>
      <c r="V72" s="442"/>
      <c r="W72" s="442"/>
      <c r="X72" s="442"/>
      <c r="Y72" s="442"/>
      <c r="Z72" s="442"/>
      <c r="AA72" s="442"/>
      <c r="AB72" s="442"/>
      <c r="AC72" s="442"/>
      <c r="AD72" s="442"/>
      <c r="AE72" s="442"/>
      <c r="AF72" s="442"/>
      <c r="AG72" s="442"/>
      <c r="AH72" s="442"/>
      <c r="AI72" s="442"/>
      <c r="AJ72" s="442"/>
      <c r="AK72" s="442"/>
      <c r="AL72" s="442"/>
    </row>
    <row r="73" spans="1:38" x14ac:dyDescent="0.15">
      <c r="A73" s="442"/>
      <c r="B73" s="465"/>
      <c r="C73" s="465"/>
      <c r="D73" s="465"/>
      <c r="E73" s="465"/>
      <c r="F73" s="465"/>
      <c r="G73" s="465"/>
      <c r="H73" s="465"/>
      <c r="I73" s="465"/>
      <c r="J73" s="465"/>
      <c r="K73" s="465"/>
      <c r="L73" s="465"/>
      <c r="M73" s="442"/>
      <c r="N73" s="442"/>
      <c r="O73" s="442"/>
      <c r="P73" s="442"/>
      <c r="Q73" s="442"/>
      <c r="R73" s="442"/>
      <c r="S73" s="442"/>
      <c r="T73" s="442"/>
      <c r="U73" s="442"/>
      <c r="V73" s="442"/>
      <c r="W73" s="442"/>
      <c r="X73" s="442"/>
      <c r="Y73" s="442"/>
      <c r="Z73" s="442"/>
      <c r="AA73" s="442"/>
      <c r="AB73" s="442"/>
      <c r="AC73" s="442"/>
      <c r="AD73" s="442"/>
      <c r="AE73" s="442"/>
      <c r="AF73" s="442"/>
      <c r="AG73" s="442"/>
      <c r="AH73" s="442"/>
      <c r="AI73" s="442"/>
      <c r="AJ73" s="442"/>
      <c r="AK73" s="442"/>
      <c r="AL73" s="442"/>
    </row>
    <row r="74" spans="1:38" x14ac:dyDescent="0.15">
      <c r="A74" s="442"/>
      <c r="B74" s="465"/>
      <c r="C74" s="465"/>
      <c r="D74" s="465"/>
      <c r="E74" s="465"/>
      <c r="F74" s="465"/>
      <c r="G74" s="465"/>
      <c r="H74" s="465"/>
      <c r="I74" s="465"/>
      <c r="J74" s="465"/>
      <c r="K74" s="465"/>
      <c r="L74" s="465"/>
      <c r="M74" s="442"/>
      <c r="N74" s="442"/>
      <c r="O74" s="442"/>
      <c r="P74" s="442"/>
      <c r="Q74" s="442"/>
      <c r="R74" s="442"/>
      <c r="S74" s="442"/>
      <c r="T74" s="442"/>
      <c r="U74" s="442"/>
      <c r="V74" s="442"/>
      <c r="W74" s="442"/>
      <c r="X74" s="442"/>
      <c r="Y74" s="442"/>
      <c r="Z74" s="442"/>
      <c r="AA74" s="442"/>
      <c r="AB74" s="442"/>
      <c r="AC74" s="442"/>
      <c r="AD74" s="442"/>
      <c r="AE74" s="442"/>
      <c r="AF74" s="442"/>
      <c r="AG74" s="442"/>
      <c r="AH74" s="442"/>
      <c r="AI74" s="442"/>
      <c r="AJ74" s="442"/>
      <c r="AK74" s="442"/>
      <c r="AL74" s="442"/>
    </row>
    <row r="75" spans="1:38" x14ac:dyDescent="0.15">
      <c r="A75" s="442"/>
      <c r="B75" s="465"/>
      <c r="C75" s="465"/>
      <c r="D75" s="465"/>
      <c r="E75" s="465"/>
      <c r="F75" s="465"/>
      <c r="G75" s="465"/>
      <c r="H75" s="465"/>
      <c r="I75" s="465"/>
      <c r="J75" s="465"/>
      <c r="K75" s="465"/>
      <c r="L75" s="465"/>
      <c r="M75" s="442"/>
      <c r="N75" s="442"/>
      <c r="O75" s="442"/>
      <c r="P75" s="442"/>
      <c r="Q75" s="442"/>
      <c r="R75" s="442"/>
      <c r="S75" s="442"/>
      <c r="T75" s="442"/>
      <c r="U75" s="442"/>
      <c r="V75" s="442"/>
      <c r="W75" s="442"/>
      <c r="X75" s="442"/>
      <c r="Y75" s="442"/>
      <c r="Z75" s="442"/>
      <c r="AA75" s="442"/>
      <c r="AB75" s="442"/>
      <c r="AC75" s="442"/>
      <c r="AD75" s="442"/>
      <c r="AE75" s="442"/>
      <c r="AF75" s="442"/>
      <c r="AG75" s="442"/>
      <c r="AH75" s="442"/>
      <c r="AI75" s="442"/>
      <c r="AJ75" s="442"/>
      <c r="AK75" s="442"/>
      <c r="AL75" s="442"/>
    </row>
    <row r="76" spans="1:38" x14ac:dyDescent="0.15">
      <c r="A76" s="442"/>
      <c r="B76" s="465"/>
      <c r="C76" s="465"/>
      <c r="D76" s="465"/>
      <c r="E76" s="465"/>
      <c r="F76" s="465"/>
      <c r="G76" s="465"/>
      <c r="H76" s="465"/>
      <c r="I76" s="465"/>
      <c r="J76" s="465"/>
      <c r="K76" s="465"/>
      <c r="L76" s="465"/>
      <c r="M76" s="442"/>
      <c r="N76" s="442"/>
      <c r="O76" s="442"/>
      <c r="P76" s="442"/>
      <c r="Q76" s="442"/>
      <c r="R76" s="442"/>
      <c r="S76" s="442"/>
      <c r="T76" s="442"/>
      <c r="U76" s="442"/>
      <c r="V76" s="442"/>
      <c r="W76" s="442"/>
      <c r="X76" s="442"/>
      <c r="Y76" s="442"/>
      <c r="Z76" s="442"/>
      <c r="AA76" s="442"/>
      <c r="AB76" s="442"/>
      <c r="AC76" s="442"/>
      <c r="AD76" s="442"/>
      <c r="AE76" s="442"/>
      <c r="AF76" s="442"/>
      <c r="AG76" s="442"/>
      <c r="AH76" s="442"/>
      <c r="AI76" s="442"/>
      <c r="AJ76" s="442"/>
      <c r="AK76" s="442"/>
      <c r="AL76" s="442"/>
    </row>
    <row r="77" spans="1:38" x14ac:dyDescent="0.15">
      <c r="A77" s="442"/>
      <c r="B77" s="465"/>
      <c r="C77" s="465"/>
      <c r="D77" s="465"/>
      <c r="E77" s="465"/>
      <c r="F77" s="465"/>
      <c r="G77" s="465"/>
      <c r="H77" s="465"/>
      <c r="I77" s="465"/>
      <c r="J77" s="465"/>
      <c r="K77" s="465"/>
      <c r="L77" s="465"/>
      <c r="M77" s="442"/>
      <c r="N77" s="442"/>
      <c r="O77" s="442"/>
      <c r="P77" s="442"/>
      <c r="Q77" s="442"/>
      <c r="R77" s="442"/>
      <c r="S77" s="442"/>
      <c r="T77" s="442"/>
      <c r="U77" s="442"/>
      <c r="V77" s="442"/>
      <c r="W77" s="442"/>
      <c r="X77" s="442"/>
      <c r="Y77" s="442"/>
      <c r="Z77" s="442"/>
      <c r="AA77" s="442"/>
      <c r="AB77" s="442"/>
      <c r="AC77" s="442"/>
      <c r="AD77" s="442"/>
      <c r="AE77" s="442"/>
      <c r="AF77" s="442"/>
      <c r="AG77" s="442"/>
      <c r="AH77" s="442"/>
      <c r="AI77" s="442"/>
      <c r="AJ77" s="442"/>
      <c r="AK77" s="442"/>
      <c r="AL77" s="442"/>
    </row>
    <row r="78" spans="1:38" x14ac:dyDescent="0.15">
      <c r="A78" s="442"/>
      <c r="B78" s="465"/>
      <c r="C78" s="465"/>
      <c r="D78" s="465"/>
      <c r="E78" s="465"/>
      <c r="F78" s="465"/>
      <c r="G78" s="465"/>
      <c r="H78" s="465"/>
      <c r="I78" s="465"/>
      <c r="J78" s="465"/>
      <c r="K78" s="465"/>
      <c r="L78" s="465"/>
      <c r="M78" s="442"/>
      <c r="N78" s="442"/>
      <c r="O78" s="442"/>
      <c r="P78" s="442"/>
      <c r="Q78" s="442"/>
      <c r="R78" s="442"/>
      <c r="S78" s="442"/>
      <c r="T78" s="442"/>
      <c r="U78" s="442"/>
      <c r="V78" s="442"/>
      <c r="W78" s="442"/>
      <c r="X78" s="442"/>
      <c r="Y78" s="442"/>
      <c r="Z78" s="442"/>
      <c r="AA78" s="442"/>
      <c r="AB78" s="442"/>
      <c r="AC78" s="442"/>
      <c r="AD78" s="442"/>
      <c r="AE78" s="442"/>
      <c r="AF78" s="442"/>
      <c r="AG78" s="442"/>
      <c r="AH78" s="442"/>
      <c r="AI78" s="442"/>
      <c r="AJ78" s="442"/>
      <c r="AK78" s="442"/>
      <c r="AL78" s="442"/>
    </row>
    <row r="79" spans="1:38" x14ac:dyDescent="0.15">
      <c r="A79" s="442"/>
      <c r="B79" s="442"/>
      <c r="C79" s="442"/>
      <c r="D79" s="442"/>
      <c r="E79" s="442"/>
      <c r="F79" s="442"/>
      <c r="G79" s="442"/>
      <c r="H79" s="442"/>
      <c r="I79" s="442"/>
      <c r="J79" s="442"/>
      <c r="K79" s="442"/>
      <c r="L79" s="442"/>
      <c r="M79" s="442"/>
      <c r="N79" s="442"/>
      <c r="O79" s="442"/>
      <c r="P79" s="442"/>
      <c r="Q79" s="442"/>
      <c r="R79" s="442"/>
      <c r="S79" s="442"/>
      <c r="T79" s="442"/>
      <c r="U79" s="442"/>
      <c r="V79" s="442"/>
      <c r="W79" s="442"/>
      <c r="X79" s="442"/>
      <c r="Y79" s="442"/>
      <c r="Z79" s="442"/>
      <c r="AA79" s="442"/>
      <c r="AB79" s="442"/>
      <c r="AC79" s="442"/>
      <c r="AD79" s="442"/>
      <c r="AE79" s="442"/>
      <c r="AF79" s="442"/>
      <c r="AG79" s="442"/>
      <c r="AH79" s="442"/>
      <c r="AI79" s="442"/>
      <c r="AJ79" s="442"/>
      <c r="AK79" s="442"/>
      <c r="AL79" s="442"/>
    </row>
    <row r="80" spans="1:38" x14ac:dyDescent="0.15">
      <c r="AC80" s="527" t="s">
        <v>507</v>
      </c>
    </row>
    <row r="81" spans="29:29" x14ac:dyDescent="0.15">
      <c r="AC81" s="529">
        <v>650000</v>
      </c>
    </row>
    <row r="82" spans="29:29" x14ac:dyDescent="0.15">
      <c r="AC82" s="532">
        <v>550000</v>
      </c>
    </row>
    <row r="83" spans="29:29" x14ac:dyDescent="0.15">
      <c r="AC83" s="531">
        <v>100000</v>
      </c>
    </row>
  </sheetData>
  <sheetProtection algorithmName="SHA-512" hashValue="tvnMsAuX0qFMlAfuAj5bdH51jtefbUFIsNjrpeMymG/InNomSSVjxBfYODHXvFF/FH20GCDJ6exHvCboPWwrFA==" saltValue="9DNHsWig44VkKa29lYmpiw==" spinCount="100000" sheet="1" objects="1" scenarios="1"/>
  <mergeCells count="234">
    <mergeCell ref="W39:Y40"/>
    <mergeCell ref="B42:B43"/>
    <mergeCell ref="B38:B41"/>
    <mergeCell ref="X55:X56"/>
    <mergeCell ref="X57:X58"/>
    <mergeCell ref="L57:L58"/>
    <mergeCell ref="L55:L56"/>
    <mergeCell ref="M55:S56"/>
    <mergeCell ref="T58:W58"/>
    <mergeCell ref="T57:W57"/>
    <mergeCell ref="K46:X46"/>
    <mergeCell ref="Q45:Y45"/>
    <mergeCell ref="X47:X48"/>
    <mergeCell ref="Y46:AA46"/>
    <mergeCell ref="Q47:U48"/>
    <mergeCell ref="L47:P48"/>
    <mergeCell ref="Y48:Z48"/>
    <mergeCell ref="B47:G48"/>
    <mergeCell ref="B59:V59"/>
    <mergeCell ref="B57:F57"/>
    <mergeCell ref="B58:F58"/>
    <mergeCell ref="G57:G58"/>
    <mergeCell ref="H57:H58"/>
    <mergeCell ref="Y55:AA56"/>
    <mergeCell ref="Y57:AA58"/>
    <mergeCell ref="B49:F49"/>
    <mergeCell ref="Y49:AA49"/>
    <mergeCell ref="H55:H56"/>
    <mergeCell ref="G53:G54"/>
    <mergeCell ref="B55:C55"/>
    <mergeCell ref="D55:F56"/>
    <mergeCell ref="G55:G56"/>
    <mergeCell ref="I49:I50"/>
    <mergeCell ref="H51:H52"/>
    <mergeCell ref="X51:X52"/>
    <mergeCell ref="X49:X50"/>
    <mergeCell ref="H53:H54"/>
    <mergeCell ref="B52:C52"/>
    <mergeCell ref="D53:F53"/>
    <mergeCell ref="V35:Y36"/>
    <mergeCell ref="V41:V42"/>
    <mergeCell ref="V43:V44"/>
    <mergeCell ref="W37:Y38"/>
    <mergeCell ref="D54:F54"/>
    <mergeCell ref="Y50:AA50"/>
    <mergeCell ref="Y51:AA52"/>
    <mergeCell ref="Y53:AA54"/>
    <mergeCell ref="H47:I48"/>
    <mergeCell ref="Z42:AA44"/>
    <mergeCell ref="W41:Y42"/>
    <mergeCell ref="W43:Y44"/>
    <mergeCell ref="Z35:AA36"/>
    <mergeCell ref="F42:I44"/>
    <mergeCell ref="C42:E44"/>
    <mergeCell ref="C38:E41"/>
    <mergeCell ref="V37:V38"/>
    <mergeCell ref="L52:L53"/>
    <mergeCell ref="M51:S52"/>
    <mergeCell ref="X53:X54"/>
    <mergeCell ref="T54:W54"/>
    <mergeCell ref="T53:W53"/>
    <mergeCell ref="Z38:AA40"/>
    <mergeCell ref="G51:G52"/>
    <mergeCell ref="Y31:AA32"/>
    <mergeCell ref="S35:U36"/>
    <mergeCell ref="B36:B37"/>
    <mergeCell ref="M53:S54"/>
    <mergeCell ref="M57:S58"/>
    <mergeCell ref="T56:W56"/>
    <mergeCell ref="T55:W55"/>
    <mergeCell ref="T52:W52"/>
    <mergeCell ref="T51:W51"/>
    <mergeCell ref="L49:P50"/>
    <mergeCell ref="Q49:U50"/>
    <mergeCell ref="I51:I52"/>
    <mergeCell ref="I53:I54"/>
    <mergeCell ref="I55:I56"/>
    <mergeCell ref="F38:I41"/>
    <mergeCell ref="S37:U40"/>
    <mergeCell ref="S41:U44"/>
    <mergeCell ref="K37:R40"/>
    <mergeCell ref="K41:R44"/>
    <mergeCell ref="G49:G50"/>
    <mergeCell ref="F36:I37"/>
    <mergeCell ref="V39:V40"/>
    <mergeCell ref="H49:H50"/>
    <mergeCell ref="B50:F50"/>
    <mergeCell ref="C3:F3"/>
    <mergeCell ref="C4:F4"/>
    <mergeCell ref="F11:I11"/>
    <mergeCell ref="C8:E9"/>
    <mergeCell ref="K4:N4"/>
    <mergeCell ref="F22:I23"/>
    <mergeCell ref="F16:I17"/>
    <mergeCell ref="C16:E17"/>
    <mergeCell ref="K27:N28"/>
    <mergeCell ref="C22:E23"/>
    <mergeCell ref="C28:E29"/>
    <mergeCell ref="C26:E27"/>
    <mergeCell ref="F20:I21"/>
    <mergeCell ref="C20:E21"/>
    <mergeCell ref="F28:I29"/>
    <mergeCell ref="F18:I19"/>
    <mergeCell ref="K9:O10"/>
    <mergeCell ref="Y5:AA6"/>
    <mergeCell ref="U17:X18"/>
    <mergeCell ref="Y17:AA18"/>
    <mergeCell ref="K5:O6"/>
    <mergeCell ref="F10:I10"/>
    <mergeCell ref="F8:I9"/>
    <mergeCell ref="B6:F7"/>
    <mergeCell ref="B8:B9"/>
    <mergeCell ref="B10:B11"/>
    <mergeCell ref="C10:E10"/>
    <mergeCell ref="U7:X7"/>
    <mergeCell ref="U8:X8"/>
    <mergeCell ref="Y7:AA7"/>
    <mergeCell ref="Y11:AA12"/>
    <mergeCell ref="Y8:AA8"/>
    <mergeCell ref="C11:E11"/>
    <mergeCell ref="K7:O8"/>
    <mergeCell ref="P5:P6"/>
    <mergeCell ref="U6:X6"/>
    <mergeCell ref="Y9:AA10"/>
    <mergeCell ref="U9:X10"/>
    <mergeCell ref="T9:T10"/>
    <mergeCell ref="Q9:Q10"/>
    <mergeCell ref="P9:P10"/>
    <mergeCell ref="Y21:AA22"/>
    <mergeCell ref="U22:X22"/>
    <mergeCell ref="O27:O28"/>
    <mergeCell ref="R21:X21"/>
    <mergeCell ref="U24:X24"/>
    <mergeCell ref="U25:X26"/>
    <mergeCell ref="Y24:AA24"/>
    <mergeCell ref="Q25:Q26"/>
    <mergeCell ref="P25:P26"/>
    <mergeCell ref="O25:O26"/>
    <mergeCell ref="Y23:AA23"/>
    <mergeCell ref="U23:X23"/>
    <mergeCell ref="U27:X28"/>
    <mergeCell ref="O23:O24"/>
    <mergeCell ref="P17:Q18"/>
    <mergeCell ref="T17:T18"/>
    <mergeCell ref="B53:C54"/>
    <mergeCell ref="D51:F51"/>
    <mergeCell ref="D52:F52"/>
    <mergeCell ref="T25:T26"/>
    <mergeCell ref="E45:H46"/>
    <mergeCell ref="I45:I46"/>
    <mergeCell ref="B45:D46"/>
    <mergeCell ref="F30:I31"/>
    <mergeCell ref="P27:P28"/>
    <mergeCell ref="B28:B29"/>
    <mergeCell ref="T31:T32"/>
    <mergeCell ref="T27:T28"/>
    <mergeCell ref="K31:N32"/>
    <mergeCell ref="B16:B17"/>
    <mergeCell ref="B18:B19"/>
    <mergeCell ref="C24:E25"/>
    <mergeCell ref="B24:B25"/>
    <mergeCell ref="K25:N26"/>
    <mergeCell ref="K21:N22"/>
    <mergeCell ref="K23:N24"/>
    <mergeCell ref="C18:E19"/>
    <mergeCell ref="B22:B23"/>
    <mergeCell ref="Y29:AA30"/>
    <mergeCell ref="Y27:AA28"/>
    <mergeCell ref="Q27:Q28"/>
    <mergeCell ref="Y25:AA26"/>
    <mergeCell ref="T11:T12"/>
    <mergeCell ref="Q11:Q12"/>
    <mergeCell ref="P11:P12"/>
    <mergeCell ref="K11:O12"/>
    <mergeCell ref="C14:E15"/>
    <mergeCell ref="O21:O22"/>
    <mergeCell ref="P21:P22"/>
    <mergeCell ref="K17:N18"/>
    <mergeCell ref="F26:I27"/>
    <mergeCell ref="Y15:AA16"/>
    <mergeCell ref="U15:X16"/>
    <mergeCell ref="T15:T16"/>
    <mergeCell ref="Q15:Q16"/>
    <mergeCell ref="P15:P16"/>
    <mergeCell ref="K15:O16"/>
    <mergeCell ref="R17:S18"/>
    <mergeCell ref="R15:S16"/>
    <mergeCell ref="F14:I15"/>
    <mergeCell ref="K19:N20"/>
    <mergeCell ref="F24:I25"/>
    <mergeCell ref="B14:B15"/>
    <mergeCell ref="Y13:AA14"/>
    <mergeCell ref="U13:X14"/>
    <mergeCell ref="T13:T14"/>
    <mergeCell ref="Q13:Q14"/>
    <mergeCell ref="P13:P14"/>
    <mergeCell ref="K13:O14"/>
    <mergeCell ref="F12:I13"/>
    <mergeCell ref="C12:E13"/>
    <mergeCell ref="U11:X12"/>
    <mergeCell ref="B12:B13"/>
    <mergeCell ref="B26:B27"/>
    <mergeCell ref="F32:I33"/>
    <mergeCell ref="C32:E33"/>
    <mergeCell ref="B32:B33"/>
    <mergeCell ref="Q31:Q32"/>
    <mergeCell ref="O31:P31"/>
    <mergeCell ref="O32:P32"/>
    <mergeCell ref="K33:N34"/>
    <mergeCell ref="B30:B31"/>
    <mergeCell ref="C34:E35"/>
    <mergeCell ref="C30:E31"/>
    <mergeCell ref="K29:N30"/>
    <mergeCell ref="Q29:Q30"/>
    <mergeCell ref="K35:R36"/>
    <mergeCell ref="P29:P30"/>
    <mergeCell ref="O29:O30"/>
    <mergeCell ref="F34:I35"/>
    <mergeCell ref="C36:E37"/>
    <mergeCell ref="R5:X5"/>
    <mergeCell ref="R6:S6"/>
    <mergeCell ref="R22:S22"/>
    <mergeCell ref="R24:S24"/>
    <mergeCell ref="R25:S26"/>
    <mergeCell ref="R31:S32"/>
    <mergeCell ref="R29:S30"/>
    <mergeCell ref="R27:S28"/>
    <mergeCell ref="U29:X30"/>
    <mergeCell ref="T29:T30"/>
    <mergeCell ref="R13:S14"/>
    <mergeCell ref="R11:S12"/>
    <mergeCell ref="R9:S10"/>
    <mergeCell ref="R8:S8"/>
    <mergeCell ref="U31:X32"/>
  </mergeCells>
  <phoneticPr fontId="1"/>
  <dataValidations count="1">
    <dataValidation type="list" allowBlank="1" showInputMessage="1" showErrorMessage="1" sqref="AC54">
      <formula1>$AC$81:$AC$83</formula1>
    </dataValidation>
  </dataValidations>
  <pageMargins left="0.7" right="0.28000000000000003" top="0.39" bottom="0.26" header="0.27" footer="0.16"/>
  <pageSetup paperSize="9" scale="82" orientation="landscape" blackAndWhite="1" verticalDpi="360"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CL92"/>
  <sheetViews>
    <sheetView showGridLines="0" showZeros="0" zoomScale="66" zoomScaleNormal="66" workbookViewId="0">
      <selection activeCell="CJ142" sqref="CJ142"/>
    </sheetView>
  </sheetViews>
  <sheetFormatPr defaultRowHeight="14.25" x14ac:dyDescent="0.15"/>
  <cols>
    <col min="1" max="1" width="2.5" style="1" customWidth="1"/>
    <col min="2" max="2" width="3.875" style="1" customWidth="1"/>
    <col min="3" max="3" width="2.625" style="1" customWidth="1"/>
    <col min="4" max="4" width="7.75" style="1" customWidth="1"/>
    <col min="5" max="5" width="0.625" style="1" customWidth="1"/>
    <col min="6" max="6" width="0.875" style="1" customWidth="1"/>
    <col min="7" max="7" width="0.625" style="1" customWidth="1"/>
    <col min="8" max="8" width="1.75" style="1" customWidth="1"/>
    <col min="9" max="9" width="1.25" style="1" customWidth="1"/>
    <col min="10" max="10" width="0.875" style="1" customWidth="1"/>
    <col min="11" max="11" width="1" style="1" customWidth="1"/>
    <col min="12" max="12" width="0.875" style="1" customWidth="1"/>
    <col min="13" max="13" width="1.5" style="1" customWidth="1"/>
    <col min="14" max="14" width="0.625" style="1" customWidth="1"/>
    <col min="15" max="15" width="0.5" style="1" customWidth="1"/>
    <col min="16" max="16" width="0.625" style="1" customWidth="1"/>
    <col min="17" max="17" width="0.875" style="1" customWidth="1"/>
    <col min="18" max="18" width="3.5" style="1" customWidth="1"/>
    <col min="19" max="19" width="0.875" style="1" customWidth="1"/>
    <col min="20" max="20" width="3.5" style="1" customWidth="1"/>
    <col min="21" max="21" width="0.875" style="1" customWidth="1"/>
    <col min="22" max="22" width="3.5" style="1" customWidth="1"/>
    <col min="23" max="23" width="0.875" style="1" customWidth="1"/>
    <col min="24" max="24" width="3.5" style="1" customWidth="1"/>
    <col min="25" max="25" width="0.875" style="1" customWidth="1"/>
    <col min="26" max="26" width="3.5" style="1" customWidth="1"/>
    <col min="27" max="27" width="0.875" style="1" customWidth="1"/>
    <col min="28" max="28" width="3.5" style="1" customWidth="1"/>
    <col min="29" max="30" width="0.625" style="1" customWidth="1"/>
    <col min="31" max="31" width="2.125" style="1" customWidth="1"/>
    <col min="32" max="32" width="3.75" style="1" customWidth="1"/>
    <col min="33" max="33" width="0.875" style="1" customWidth="1"/>
    <col min="34" max="34" width="3.5" style="1" customWidth="1"/>
    <col min="35" max="35" width="0.875" style="1" customWidth="1"/>
    <col min="36" max="36" width="3.5" style="1" customWidth="1"/>
    <col min="37" max="37" width="0.875" style="1" customWidth="1"/>
    <col min="38" max="38" width="3.5" style="1" customWidth="1"/>
    <col min="39" max="39" width="0.875" style="1" customWidth="1"/>
    <col min="40" max="40" width="3.5" style="1" customWidth="1"/>
    <col min="41" max="41" width="0.875" style="1" customWidth="1"/>
    <col min="42" max="42" width="3.5" style="1" customWidth="1"/>
    <col min="43" max="43" width="0.875" style="1" customWidth="1"/>
    <col min="44" max="44" width="3.5" style="1" customWidth="1"/>
    <col min="45" max="45" width="0.875" style="1" customWidth="1"/>
    <col min="46" max="46" width="3.5" style="1" customWidth="1"/>
    <col min="47" max="47" width="0.625" style="1" customWidth="1"/>
    <col min="48" max="48" width="2.375" style="1" customWidth="1"/>
    <col min="49" max="49" width="1" style="1" customWidth="1"/>
    <col min="50" max="50" width="13.875" style="1" customWidth="1"/>
    <col min="51" max="51" width="2.25" style="1" customWidth="1"/>
    <col min="52" max="52" width="2.375" style="1" customWidth="1"/>
    <col min="53" max="53" width="3.5" style="1" customWidth="1"/>
    <col min="54" max="54" width="3.25" style="1" customWidth="1"/>
    <col min="55" max="55" width="0.625" style="1" customWidth="1"/>
    <col min="56" max="56" width="2" style="1" customWidth="1"/>
    <col min="57" max="57" width="3.375" style="1" customWidth="1"/>
    <col min="58" max="58" width="0.625" style="1" customWidth="1"/>
    <col min="59" max="59" width="1.5" style="1" customWidth="1"/>
    <col min="60" max="60" width="1.625" style="1" customWidth="1"/>
    <col min="61" max="61" width="0.875" style="1" customWidth="1"/>
    <col min="62" max="62" width="3.5" style="1" customWidth="1"/>
    <col min="63" max="63" width="0.625" style="1" customWidth="1"/>
    <col min="64" max="64" width="12.5" style="1" customWidth="1"/>
    <col min="65" max="65" width="6.5" style="1" customWidth="1"/>
    <col min="66" max="66" width="14.125" style="1" customWidth="1"/>
    <col min="67" max="67" width="5.75" style="1" customWidth="1"/>
    <col min="68" max="68" width="2.5" style="1" customWidth="1"/>
    <col min="69" max="69" width="2.875" style="1" customWidth="1"/>
    <col min="70" max="70" width="0.625" style="1" customWidth="1"/>
    <col min="71" max="71" width="3.5" style="1" customWidth="1"/>
    <col min="72" max="72" width="0.875" style="1" customWidth="1"/>
    <col min="73" max="73" width="0.625" style="1" customWidth="1"/>
    <col min="74" max="74" width="2.5" style="1" customWidth="1"/>
    <col min="75" max="75" width="0.875" style="1" customWidth="1"/>
    <col min="76" max="76" width="3.5" style="1" customWidth="1"/>
    <col min="77" max="77" width="0.875" style="1" customWidth="1"/>
    <col min="78" max="78" width="3.5" style="1" customWidth="1"/>
    <col min="79" max="79" width="0.875" style="1" customWidth="1"/>
    <col min="80" max="80" width="3.5" style="1" customWidth="1"/>
    <col min="81" max="81" width="0.875" style="1" customWidth="1"/>
    <col min="82" max="82" width="3.5" style="1" customWidth="1"/>
    <col min="83" max="83" width="0.875" style="1" customWidth="1"/>
    <col min="84" max="84" width="3.5" style="1" customWidth="1"/>
    <col min="85" max="85" width="0.875" style="1" customWidth="1"/>
    <col min="86" max="86" width="3.5" style="1" customWidth="1"/>
    <col min="87" max="87" width="0.625" style="1" customWidth="1"/>
    <col min="88" max="88" width="2.5" style="1" customWidth="1"/>
    <col min="89" max="89" width="6.125" style="1" customWidth="1"/>
    <col min="90" max="16384" width="9" style="1"/>
  </cols>
  <sheetData>
    <row r="1" spans="2:89" ht="19.5" customHeight="1" x14ac:dyDescent="0.15"/>
    <row r="2" spans="2:89" ht="11.25" customHeight="1" x14ac:dyDescent="0.15">
      <c r="B2" s="1665"/>
      <c r="CK2" s="1665"/>
    </row>
    <row r="3" spans="2:89" ht="5.25" customHeight="1" x14ac:dyDescent="0.15">
      <c r="B3" s="1665"/>
      <c r="D3" s="1666" t="s">
        <v>468</v>
      </c>
      <c r="E3" s="2"/>
      <c r="F3" s="2"/>
      <c r="G3" s="3"/>
      <c r="H3" s="4"/>
      <c r="I3" s="4"/>
      <c r="J3" s="4"/>
      <c r="K3" s="4"/>
      <c r="L3" s="4"/>
      <c r="M3" s="4"/>
      <c r="N3" s="5"/>
      <c r="O3" s="2"/>
      <c r="P3" s="2"/>
      <c r="Q3" s="1667" t="s">
        <v>289</v>
      </c>
      <c r="R3" s="1667"/>
      <c r="S3" s="1667"/>
      <c r="T3" s="1667"/>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1665"/>
    </row>
    <row r="4" spans="2:89" ht="6.75" customHeight="1" x14ac:dyDescent="0.15">
      <c r="B4" s="1665"/>
      <c r="D4" s="1666"/>
      <c r="E4" s="2"/>
      <c r="F4" s="2"/>
      <c r="G4" s="6"/>
      <c r="H4" s="970" t="str">
        <f>LEFT(入力用②!C2,1)</f>
        <v>0</v>
      </c>
      <c r="I4" s="971"/>
      <c r="J4" s="313"/>
      <c r="K4" s="970" t="str">
        <f>RIGHT(入力用①!S2,1)</f>
        <v>6</v>
      </c>
      <c r="L4" s="1489"/>
      <c r="M4" s="971"/>
      <c r="N4" s="7"/>
      <c r="O4" s="2"/>
      <c r="P4" s="2"/>
      <c r="Q4" s="1667"/>
      <c r="R4" s="1667"/>
      <c r="S4" s="1667"/>
      <c r="T4" s="1667"/>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1665"/>
    </row>
    <row r="5" spans="2:89" ht="16.5" customHeight="1" x14ac:dyDescent="0.15">
      <c r="D5" s="1666"/>
      <c r="E5" s="8"/>
      <c r="F5" s="8"/>
      <c r="G5" s="6"/>
      <c r="H5" s="974"/>
      <c r="I5" s="975"/>
      <c r="J5" s="313"/>
      <c r="K5" s="974"/>
      <c r="L5" s="1490"/>
      <c r="M5" s="975"/>
      <c r="N5" s="7"/>
      <c r="O5" s="2"/>
      <c r="P5" s="8"/>
      <c r="Q5" s="1667"/>
      <c r="R5" s="1667"/>
      <c r="S5" s="1667"/>
      <c r="T5" s="1667"/>
      <c r="U5" s="8"/>
      <c r="V5" s="8"/>
      <c r="W5" s="8"/>
      <c r="X5" s="8"/>
      <c r="Y5" s="8"/>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row>
    <row r="6" spans="2:89" ht="5.25" customHeight="1" x14ac:dyDescent="0.15">
      <c r="D6" s="2"/>
      <c r="E6" s="2"/>
      <c r="F6" s="2"/>
      <c r="G6" s="9"/>
      <c r="H6" s="10"/>
      <c r="I6" s="10"/>
      <c r="J6" s="10"/>
      <c r="K6" s="10"/>
      <c r="L6" s="10"/>
      <c r="M6" s="10"/>
      <c r="N6" s="11"/>
      <c r="O6" s="2"/>
      <c r="P6" s="2"/>
      <c r="Q6" s="2"/>
      <c r="R6" s="2"/>
      <c r="S6" s="2"/>
      <c r="T6" s="2"/>
      <c r="U6" s="2"/>
      <c r="V6" s="2"/>
      <c r="W6" s="2"/>
      <c r="X6" s="2"/>
      <c r="Y6" s="2"/>
      <c r="Z6" s="12"/>
      <c r="AA6" s="12"/>
      <c r="AB6" s="1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row>
    <row r="7" spans="2:89" ht="10.5" customHeight="1" x14ac:dyDescent="0.15">
      <c r="D7" s="2"/>
      <c r="E7" s="2"/>
      <c r="F7" s="2"/>
      <c r="G7" s="2"/>
      <c r="H7" s="2"/>
      <c r="I7" s="2"/>
      <c r="J7" s="2"/>
      <c r="K7" s="2"/>
      <c r="L7" s="2"/>
      <c r="M7" s="2"/>
      <c r="N7" s="2"/>
      <c r="O7" s="2"/>
      <c r="P7" s="2"/>
      <c r="Q7" s="2"/>
      <c r="R7" s="2"/>
      <c r="S7" s="2"/>
      <c r="T7" s="2"/>
      <c r="U7" s="2"/>
      <c r="V7" s="1677" t="s">
        <v>13</v>
      </c>
      <c r="W7" s="1677"/>
      <c r="X7" s="1677"/>
      <c r="Y7" s="2"/>
      <c r="Z7" s="1676" t="str">
        <f>入力用②!C3</f>
        <v>コクゼイ　タロウ</v>
      </c>
      <c r="AA7" s="1676"/>
      <c r="AB7" s="1676"/>
      <c r="AC7" s="1676"/>
      <c r="AD7" s="1676"/>
      <c r="AE7" s="1676"/>
      <c r="AF7" s="1676"/>
      <c r="AG7" s="1676"/>
      <c r="AH7" s="1676"/>
      <c r="AI7" s="1676"/>
      <c r="AJ7" s="1676"/>
      <c r="AK7" s="1676"/>
      <c r="AL7" s="1676"/>
      <c r="AM7" s="1676"/>
      <c r="AN7" s="1676"/>
      <c r="AO7" s="1676"/>
      <c r="AP7" s="1676"/>
      <c r="AQ7" s="1676"/>
      <c r="AR7" s="1676"/>
      <c r="AS7" s="1676"/>
      <c r="AT7" s="1676"/>
      <c r="AU7" s="13"/>
      <c r="AV7" s="2"/>
      <c r="AW7" s="2"/>
      <c r="AX7" s="2"/>
      <c r="AY7" s="2"/>
      <c r="AZ7" s="2"/>
      <c r="BA7" s="2"/>
      <c r="BB7" s="2"/>
      <c r="BC7" s="2"/>
      <c r="BD7" s="2"/>
      <c r="BE7" s="2"/>
      <c r="BF7" s="2"/>
      <c r="BG7" s="2"/>
      <c r="BH7" s="2"/>
      <c r="BI7" s="2"/>
      <c r="BJ7" s="2"/>
      <c r="BK7" s="2"/>
      <c r="BL7" s="2"/>
      <c r="BM7" s="2"/>
      <c r="BN7" s="2"/>
      <c r="BO7" s="17"/>
      <c r="BP7" s="17"/>
      <c r="BQ7" s="17"/>
      <c r="BR7" s="17"/>
      <c r="BS7" s="17"/>
      <c r="BT7" s="17"/>
      <c r="BU7" s="17"/>
      <c r="BV7" s="17"/>
      <c r="BW7" s="17"/>
      <c r="BX7" s="17"/>
      <c r="BY7" s="17"/>
      <c r="BZ7" s="17"/>
      <c r="CA7" s="17"/>
      <c r="CB7" s="17"/>
      <c r="CC7" s="17"/>
      <c r="CD7" s="17"/>
      <c r="CE7" s="17"/>
      <c r="CF7" s="17"/>
      <c r="CG7" s="17"/>
      <c r="CH7" s="17"/>
      <c r="CI7" s="17"/>
      <c r="CJ7" s="17"/>
    </row>
    <row r="8" spans="2:89" ht="3.75" customHeight="1" x14ac:dyDescent="0.15">
      <c r="D8" s="2"/>
      <c r="E8" s="2"/>
      <c r="F8" s="2"/>
      <c r="G8" s="2"/>
      <c r="H8" s="2"/>
      <c r="I8" s="2"/>
      <c r="J8" s="2"/>
      <c r="K8" s="2"/>
      <c r="L8" s="2"/>
      <c r="M8" s="2"/>
      <c r="N8" s="2"/>
      <c r="O8" s="2"/>
      <c r="P8" s="2"/>
      <c r="Q8" s="2"/>
      <c r="R8" s="2"/>
      <c r="S8" s="2"/>
      <c r="T8" s="2"/>
      <c r="U8" s="2"/>
      <c r="V8" s="1430" t="s">
        <v>19</v>
      </c>
      <c r="W8" s="1430"/>
      <c r="X8" s="1430"/>
      <c r="Y8" s="2"/>
      <c r="Z8" s="1673" t="str">
        <f>入力用②!C4</f>
        <v>国税　太郎</v>
      </c>
      <c r="AA8" s="1673"/>
      <c r="AB8" s="1673"/>
      <c r="AC8" s="1673"/>
      <c r="AD8" s="1673"/>
      <c r="AE8" s="1673"/>
      <c r="AF8" s="1673"/>
      <c r="AG8" s="1673"/>
      <c r="AH8" s="1673"/>
      <c r="AI8" s="1673"/>
      <c r="AJ8" s="1673"/>
      <c r="AK8" s="1673"/>
      <c r="AL8" s="1673"/>
      <c r="AM8" s="1673"/>
      <c r="AN8" s="1673"/>
      <c r="AO8" s="1673"/>
      <c r="AP8" s="1673"/>
      <c r="AQ8" s="1673"/>
      <c r="AR8" s="1673"/>
      <c r="AS8" s="1673"/>
      <c r="AT8" s="1673"/>
      <c r="AU8" s="13"/>
      <c r="AV8" s="2"/>
      <c r="AW8" s="1465" t="s">
        <v>112</v>
      </c>
      <c r="AX8" s="1465"/>
      <c r="AY8" s="1465"/>
      <c r="AZ8" s="1465"/>
      <c r="BA8" s="1465"/>
      <c r="BB8" s="1465"/>
      <c r="BC8" s="1465"/>
      <c r="BD8" s="1465"/>
      <c r="BE8" s="2"/>
      <c r="BF8" s="2"/>
      <c r="BG8" s="2"/>
      <c r="BH8" s="2"/>
      <c r="BI8" s="2"/>
      <c r="BJ8" s="2"/>
      <c r="BK8" s="2"/>
      <c r="BL8" s="2"/>
      <c r="BM8" s="2"/>
      <c r="BN8" s="2"/>
      <c r="BO8" s="17"/>
      <c r="BP8" s="17"/>
      <c r="BQ8" s="17"/>
      <c r="BR8" s="17"/>
      <c r="BS8" s="17"/>
      <c r="BT8" s="17"/>
      <c r="BU8" s="17"/>
      <c r="BV8" s="17"/>
      <c r="BW8" s="17"/>
      <c r="BX8" s="17"/>
      <c r="BY8" s="17"/>
      <c r="BZ8" s="17"/>
      <c r="CA8" s="17"/>
      <c r="CB8" s="17"/>
      <c r="CC8" s="17"/>
      <c r="CD8" s="17"/>
      <c r="CE8" s="17"/>
      <c r="CF8" s="17"/>
      <c r="CG8" s="17"/>
      <c r="CH8" s="17"/>
      <c r="CI8" s="17"/>
      <c r="CJ8" s="17"/>
    </row>
    <row r="9" spans="2:89" ht="12" customHeight="1" thickBot="1" x14ac:dyDescent="0.2">
      <c r="D9" s="2"/>
      <c r="E9" s="2"/>
      <c r="F9" s="2"/>
      <c r="G9" s="2"/>
      <c r="H9" s="2"/>
      <c r="I9" s="2"/>
      <c r="J9" s="2"/>
      <c r="K9" s="2"/>
      <c r="L9" s="2"/>
      <c r="M9" s="2"/>
      <c r="N9" s="2"/>
      <c r="O9" s="2"/>
      <c r="P9" s="2"/>
      <c r="Q9" s="2"/>
      <c r="R9" s="2"/>
      <c r="S9" s="2"/>
      <c r="T9" s="2"/>
      <c r="U9" s="16"/>
      <c r="V9" s="1503"/>
      <c r="W9" s="1503"/>
      <c r="X9" s="1503"/>
      <c r="Y9" s="16"/>
      <c r="Z9" s="1674"/>
      <c r="AA9" s="1674"/>
      <c r="AB9" s="1674"/>
      <c r="AC9" s="1674"/>
      <c r="AD9" s="1674"/>
      <c r="AE9" s="1674"/>
      <c r="AF9" s="1674"/>
      <c r="AG9" s="1674"/>
      <c r="AH9" s="1674"/>
      <c r="AI9" s="1674"/>
      <c r="AJ9" s="1674"/>
      <c r="AK9" s="1674"/>
      <c r="AL9" s="1674"/>
      <c r="AM9" s="1674"/>
      <c r="AN9" s="1674"/>
      <c r="AO9" s="1674"/>
      <c r="AP9" s="1674"/>
      <c r="AQ9" s="1674"/>
      <c r="AR9" s="1674"/>
      <c r="AS9" s="1674"/>
      <c r="AT9" s="1674"/>
      <c r="AU9" s="17"/>
      <c r="AV9" s="2"/>
      <c r="AW9" s="1675"/>
      <c r="AX9" s="1675"/>
      <c r="AY9" s="1675"/>
      <c r="AZ9" s="1675"/>
      <c r="BA9" s="1675"/>
      <c r="BB9" s="1675"/>
      <c r="BC9" s="1675"/>
      <c r="BD9" s="1675"/>
      <c r="BE9" s="2"/>
      <c r="BF9" s="2"/>
      <c r="BG9" s="2"/>
      <c r="BH9" s="2"/>
      <c r="BI9" s="2"/>
      <c r="BJ9" s="2"/>
      <c r="BK9" s="2"/>
      <c r="BL9" s="2"/>
      <c r="BM9" s="2"/>
      <c r="BN9" s="2"/>
      <c r="BO9" s="17"/>
      <c r="BP9" s="17"/>
      <c r="BQ9" s="17"/>
      <c r="BR9" s="17"/>
      <c r="BS9" s="17"/>
      <c r="BT9" s="17"/>
      <c r="BU9" s="17"/>
      <c r="BV9" s="17"/>
      <c r="BW9" s="17"/>
      <c r="BX9" s="17"/>
      <c r="BY9" s="17"/>
      <c r="BZ9" s="17"/>
      <c r="CA9" s="17"/>
      <c r="CB9" s="17"/>
      <c r="CC9" s="17"/>
      <c r="CD9" s="17"/>
      <c r="CE9" s="17"/>
      <c r="CF9" s="17"/>
      <c r="CG9" s="17"/>
      <c r="CH9" s="17"/>
      <c r="CI9" s="17"/>
      <c r="CJ9" s="17"/>
    </row>
    <row r="10" spans="2:89" ht="13.5" customHeight="1" x14ac:dyDescent="0.15">
      <c r="D10" s="2"/>
      <c r="E10" s="2"/>
      <c r="F10" s="2"/>
      <c r="G10" s="2"/>
      <c r="H10" s="2"/>
      <c r="I10" s="2"/>
      <c r="J10" s="2"/>
      <c r="K10" s="2"/>
      <c r="L10" s="2"/>
      <c r="M10" s="2"/>
      <c r="N10" s="2"/>
      <c r="O10" s="2"/>
      <c r="P10" s="2"/>
      <c r="Q10" s="2"/>
      <c r="R10" s="2"/>
      <c r="S10" s="2"/>
      <c r="T10" s="2"/>
      <c r="U10" s="2"/>
      <c r="V10" s="2"/>
      <c r="W10" s="2"/>
      <c r="X10" s="2"/>
      <c r="Y10" s="2"/>
      <c r="Z10" s="2"/>
      <c r="AA10" s="2"/>
      <c r="AB10" s="17"/>
      <c r="AC10" s="2"/>
      <c r="AD10" s="2"/>
      <c r="AE10" s="2"/>
      <c r="AF10" s="2"/>
      <c r="AG10" s="2"/>
      <c r="AH10" s="2"/>
      <c r="AI10" s="2"/>
      <c r="AJ10" s="2"/>
      <c r="AK10" s="17"/>
      <c r="AL10" s="17"/>
      <c r="AM10" s="17"/>
      <c r="AN10" s="17"/>
      <c r="AO10" s="17"/>
      <c r="AP10" s="17"/>
      <c r="AQ10" s="17"/>
      <c r="AR10" s="17"/>
      <c r="AS10" s="17"/>
      <c r="AT10" s="17"/>
      <c r="AU10" s="17"/>
      <c r="AV10" s="2"/>
      <c r="AW10" s="1668" t="s">
        <v>116</v>
      </c>
      <c r="AX10" s="1669"/>
      <c r="AY10" s="1669"/>
      <c r="AZ10" s="1669"/>
      <c r="BA10" s="1669"/>
      <c r="BB10" s="1669"/>
      <c r="BC10" s="1669"/>
      <c r="BD10" s="1669"/>
      <c r="BE10" s="1426" t="s">
        <v>445</v>
      </c>
      <c r="BF10" s="1427"/>
      <c r="BG10" s="1428"/>
      <c r="BH10" s="1611" t="s">
        <v>447</v>
      </c>
      <c r="BI10" s="1611"/>
      <c r="BJ10" s="1611"/>
      <c r="BK10" s="599"/>
      <c r="BL10" s="1493" t="s">
        <v>119</v>
      </c>
      <c r="BM10" s="1494"/>
      <c r="BN10" s="1494"/>
      <c r="BO10" s="1494"/>
      <c r="BP10" s="1494"/>
      <c r="BQ10" s="1494"/>
      <c r="BR10" s="1494"/>
      <c r="BS10" s="1494"/>
      <c r="BT10" s="1495"/>
      <c r="BU10" s="1623" t="s">
        <v>412</v>
      </c>
      <c r="BV10" s="1508"/>
      <c r="BW10" s="1508"/>
      <c r="BX10" s="1508"/>
      <c r="BY10" s="1508"/>
      <c r="BZ10" s="1508"/>
      <c r="CA10" s="1508"/>
      <c r="CB10" s="1508"/>
      <c r="CC10" s="1508"/>
      <c r="CD10" s="1508"/>
      <c r="CE10" s="1508"/>
      <c r="CF10" s="1508"/>
      <c r="CG10" s="1508"/>
      <c r="CH10" s="1508"/>
      <c r="CI10" s="1624"/>
      <c r="CJ10" s="17"/>
    </row>
    <row r="11" spans="2:89" ht="13.5" customHeight="1" x14ac:dyDescent="0.15">
      <c r="D11" s="1465" t="s">
        <v>111</v>
      </c>
      <c r="E11" s="1465"/>
      <c r="F11" s="1465"/>
      <c r="G11" s="1465"/>
      <c r="H11" s="1465"/>
      <c r="I11" s="1465"/>
      <c r="J11" s="1465"/>
      <c r="K11" s="1465"/>
      <c r="L11" s="1465"/>
      <c r="M11" s="1465"/>
      <c r="N11" s="1465"/>
      <c r="O11" s="1465"/>
      <c r="P11" s="1465"/>
      <c r="Q11" s="1465"/>
      <c r="R11" s="1465"/>
      <c r="S11" s="1465"/>
      <c r="T11" s="1465"/>
      <c r="U11" s="1465"/>
      <c r="V11" s="1465"/>
      <c r="W11" s="1465"/>
      <c r="X11" s="1465"/>
      <c r="Y11" s="1465"/>
      <c r="Z11" s="1465"/>
      <c r="AA11" s="1465"/>
      <c r="AB11" s="1465"/>
      <c r="AC11" s="1465"/>
      <c r="AD11" s="1465"/>
      <c r="AE11" s="2"/>
      <c r="AF11" s="2"/>
      <c r="AG11" s="2"/>
      <c r="AH11" s="2"/>
      <c r="AI11" s="2"/>
      <c r="AJ11" s="2"/>
      <c r="AK11" s="2"/>
      <c r="AL11" s="2"/>
      <c r="AM11" s="2"/>
      <c r="AN11" s="2"/>
      <c r="AO11" s="2"/>
      <c r="AP11" s="2"/>
      <c r="AQ11" s="2"/>
      <c r="AR11" s="2"/>
      <c r="AS11" s="2"/>
      <c r="AT11" s="2"/>
      <c r="AU11" s="2"/>
      <c r="AV11" s="2"/>
      <c r="AW11" s="1670"/>
      <c r="AX11" s="1671"/>
      <c r="AY11" s="1671"/>
      <c r="AZ11" s="1671"/>
      <c r="BA11" s="1671"/>
      <c r="BB11" s="1671"/>
      <c r="BC11" s="1671"/>
      <c r="BD11" s="1671"/>
      <c r="BE11" s="1429"/>
      <c r="BF11" s="1430"/>
      <c r="BG11" s="1431"/>
      <c r="BH11" s="1536" t="s">
        <v>448</v>
      </c>
      <c r="BI11" s="1536"/>
      <c r="BJ11" s="1536"/>
      <c r="BK11" s="25"/>
      <c r="BL11" s="1538" t="s">
        <v>409</v>
      </c>
      <c r="BM11" s="1540"/>
      <c r="BN11" s="611" t="s">
        <v>545</v>
      </c>
      <c r="BO11" s="1539" t="s">
        <v>546</v>
      </c>
      <c r="BP11" s="1539"/>
      <c r="BQ11" s="1539"/>
      <c r="BR11" s="1539"/>
      <c r="BS11" s="1539"/>
      <c r="BT11" s="1540"/>
      <c r="BU11" s="1678"/>
      <c r="BV11" s="1511"/>
      <c r="BW11" s="1511"/>
      <c r="BX11" s="1511"/>
      <c r="BY11" s="1511"/>
      <c r="BZ11" s="1511"/>
      <c r="CA11" s="1511"/>
      <c r="CB11" s="1511"/>
      <c r="CC11" s="1511"/>
      <c r="CD11" s="1511"/>
      <c r="CE11" s="1511"/>
      <c r="CF11" s="1511"/>
      <c r="CG11" s="1511"/>
      <c r="CH11" s="1511"/>
      <c r="CI11" s="1679"/>
      <c r="CJ11" s="17"/>
    </row>
    <row r="12" spans="2:89" ht="11.25" customHeight="1" thickBot="1" x14ac:dyDescent="0.2">
      <c r="D12" s="1675"/>
      <c r="E12" s="1675"/>
      <c r="F12" s="1675"/>
      <c r="G12" s="1675"/>
      <c r="H12" s="1675"/>
      <c r="I12" s="1675"/>
      <c r="J12" s="1675"/>
      <c r="K12" s="1675"/>
      <c r="L12" s="1675"/>
      <c r="M12" s="1675"/>
      <c r="N12" s="1675"/>
      <c r="O12" s="1675"/>
      <c r="P12" s="1675"/>
      <c r="Q12" s="1675"/>
      <c r="R12" s="1675"/>
      <c r="S12" s="1675"/>
      <c r="T12" s="1675"/>
      <c r="U12" s="1675"/>
      <c r="V12" s="1675"/>
      <c r="W12" s="1675"/>
      <c r="X12" s="1675"/>
      <c r="Y12" s="1675"/>
      <c r="Z12" s="1675"/>
      <c r="AA12" s="1675"/>
      <c r="AB12" s="1675"/>
      <c r="AC12" s="1675"/>
      <c r="AD12" s="1675"/>
      <c r="AE12" s="12"/>
      <c r="AF12" s="12"/>
      <c r="AG12" s="12"/>
      <c r="AH12" s="12"/>
      <c r="AI12" s="12"/>
      <c r="AJ12" s="12"/>
      <c r="AK12" s="2"/>
      <c r="AL12" s="2"/>
      <c r="AM12" s="2"/>
      <c r="AN12" s="2"/>
      <c r="AO12" s="2"/>
      <c r="AP12" s="2"/>
      <c r="AQ12" s="2"/>
      <c r="AR12" s="2"/>
      <c r="AS12" s="2"/>
      <c r="AT12" s="2"/>
      <c r="AU12" s="2"/>
      <c r="AV12" s="2"/>
      <c r="AW12" s="1432" t="str">
        <f>入力用②!K7</f>
        <v>今井　正</v>
      </c>
      <c r="AX12" s="1433"/>
      <c r="AY12" s="1433"/>
      <c r="AZ12" s="1433"/>
      <c r="BA12" s="1433"/>
      <c r="BB12" s="1433"/>
      <c r="BC12" s="1433"/>
      <c r="BD12" s="1433"/>
      <c r="BE12" s="27"/>
      <c r="BF12" s="1689" t="s">
        <v>124</v>
      </c>
      <c r="BG12" s="1690"/>
      <c r="BH12" s="29"/>
      <c r="BI12" s="29"/>
      <c r="BJ12" s="1532" t="s">
        <v>125</v>
      </c>
      <c r="BK12" s="1532"/>
      <c r="BL12" s="1753" t="s">
        <v>492</v>
      </c>
      <c r="BM12" s="1754"/>
      <c r="BN12" s="594" t="s">
        <v>492</v>
      </c>
      <c r="BO12" s="595"/>
      <c r="BP12" s="484"/>
      <c r="BQ12" s="484"/>
      <c r="BR12" s="484"/>
      <c r="BS12" s="29" t="s">
        <v>490</v>
      </c>
      <c r="BT12" s="596"/>
      <c r="BU12" s="484"/>
      <c r="BV12" s="484"/>
      <c r="BW12" s="484"/>
      <c r="BX12" s="484"/>
      <c r="BY12" s="484"/>
      <c r="BZ12" s="484"/>
      <c r="CA12" s="484"/>
      <c r="CB12" s="484"/>
      <c r="CC12" s="484"/>
      <c r="CD12" s="484"/>
      <c r="CE12" s="484"/>
      <c r="CF12" s="484"/>
      <c r="CG12" s="484"/>
      <c r="CH12" s="29" t="s">
        <v>489</v>
      </c>
      <c r="CI12" s="485"/>
      <c r="CJ12" s="17"/>
    </row>
    <row r="13" spans="2:89" ht="16.5" customHeight="1" x14ac:dyDescent="0.15">
      <c r="B13" s="1672" t="s">
        <v>288</v>
      </c>
      <c r="D13" s="1573" t="s">
        <v>113</v>
      </c>
      <c r="E13" s="20"/>
      <c r="F13" s="15"/>
      <c r="G13" s="15"/>
      <c r="H13" s="21"/>
      <c r="I13" s="21"/>
      <c r="J13" s="21"/>
      <c r="K13" s="21"/>
      <c r="L13" s="21"/>
      <c r="M13" s="1487" t="s">
        <v>114</v>
      </c>
      <c r="N13" s="1487"/>
      <c r="O13" s="1487"/>
      <c r="P13" s="1487"/>
      <c r="Q13" s="1487"/>
      <c r="R13" s="1487"/>
      <c r="S13" s="1487"/>
      <c r="T13" s="1487"/>
      <c r="U13" s="1487"/>
      <c r="V13" s="1487"/>
      <c r="W13" s="1487"/>
      <c r="X13" s="1487"/>
      <c r="Y13" s="1487"/>
      <c r="Z13" s="21"/>
      <c r="AA13" s="21"/>
      <c r="AB13" s="21"/>
      <c r="AC13" s="22"/>
      <c r="AD13" s="15"/>
      <c r="AE13" s="21"/>
      <c r="AF13" s="21"/>
      <c r="AG13" s="21"/>
      <c r="AH13" s="1487" t="s">
        <v>115</v>
      </c>
      <c r="AI13" s="1487"/>
      <c r="AJ13" s="1487"/>
      <c r="AK13" s="1487"/>
      <c r="AL13" s="1487"/>
      <c r="AM13" s="1487"/>
      <c r="AN13" s="1487"/>
      <c r="AO13" s="1487"/>
      <c r="AP13" s="1487"/>
      <c r="AQ13" s="1487"/>
      <c r="AR13" s="1487"/>
      <c r="AS13" s="21"/>
      <c r="AT13" s="21"/>
      <c r="AU13" s="22"/>
      <c r="AV13" s="2"/>
      <c r="AW13" s="1435"/>
      <c r="AX13" s="1436"/>
      <c r="AY13" s="1436"/>
      <c r="AZ13" s="1436"/>
      <c r="BA13" s="1436"/>
      <c r="BB13" s="1436"/>
      <c r="BC13" s="1436"/>
      <c r="BD13" s="1436"/>
      <c r="BE13" s="1454">
        <f>入力用②!P8</f>
        <v>25</v>
      </c>
      <c r="BF13" s="1455"/>
      <c r="BG13" s="1456"/>
      <c r="BH13" s="1455">
        <f>入力用②!Q8</f>
        <v>12</v>
      </c>
      <c r="BI13" s="1455"/>
      <c r="BJ13" s="1455"/>
      <c r="BK13" s="35"/>
      <c r="BL13" s="1543">
        <f>入力用②!R8</f>
        <v>1200000</v>
      </c>
      <c r="BM13" s="1544"/>
      <c r="BN13" s="618">
        <f>入力用②!T8</f>
        <v>300000</v>
      </c>
      <c r="BO13" s="1533">
        <f>入力用②!U8</f>
        <v>1500000</v>
      </c>
      <c r="BP13" s="1392"/>
      <c r="BQ13" s="1392"/>
      <c r="BR13" s="1392"/>
      <c r="BS13" s="1392"/>
      <c r="BT13" s="1622"/>
      <c r="BU13" s="1392">
        <f>入力用②!Y8</f>
        <v>17100</v>
      </c>
      <c r="BV13" s="1392"/>
      <c r="BW13" s="1392"/>
      <c r="BX13" s="1392"/>
      <c r="BY13" s="1392"/>
      <c r="BZ13" s="1392"/>
      <c r="CA13" s="1392"/>
      <c r="CB13" s="1392"/>
      <c r="CC13" s="1392"/>
      <c r="CD13" s="1392"/>
      <c r="CE13" s="1392"/>
      <c r="CF13" s="1392"/>
      <c r="CG13" s="1392"/>
      <c r="CH13" s="1392"/>
      <c r="CI13" s="1534"/>
      <c r="CJ13" s="2"/>
    </row>
    <row r="14" spans="2:89" ht="15" customHeight="1" x14ac:dyDescent="0.15">
      <c r="B14" s="1672"/>
      <c r="D14" s="1492"/>
      <c r="E14" s="23"/>
      <c r="F14" s="2"/>
      <c r="G14" s="17"/>
      <c r="H14" s="17"/>
      <c r="I14" s="17"/>
      <c r="J14" s="17"/>
      <c r="K14" s="17"/>
      <c r="L14" s="17"/>
      <c r="M14" s="1588"/>
      <c r="N14" s="1588"/>
      <c r="O14" s="1588"/>
      <c r="P14" s="1588"/>
      <c r="Q14" s="1588"/>
      <c r="R14" s="1588"/>
      <c r="S14" s="1588"/>
      <c r="T14" s="1588"/>
      <c r="U14" s="1588"/>
      <c r="V14" s="1588"/>
      <c r="W14" s="1588"/>
      <c r="X14" s="1588"/>
      <c r="Y14" s="1588"/>
      <c r="Z14" s="17"/>
      <c r="AA14" s="17"/>
      <c r="AB14" s="17"/>
      <c r="AC14" s="24"/>
      <c r="AD14" s="17"/>
      <c r="AE14" s="17"/>
      <c r="AF14" s="17"/>
      <c r="AG14" s="17"/>
      <c r="AH14" s="1588"/>
      <c r="AI14" s="1588"/>
      <c r="AJ14" s="1588"/>
      <c r="AK14" s="1588"/>
      <c r="AL14" s="1588"/>
      <c r="AM14" s="1588"/>
      <c r="AN14" s="1588"/>
      <c r="AO14" s="1588"/>
      <c r="AP14" s="1588"/>
      <c r="AQ14" s="1588"/>
      <c r="AR14" s="1588"/>
      <c r="AS14" s="17"/>
      <c r="AT14" s="17"/>
      <c r="AU14" s="24"/>
      <c r="AV14" s="2"/>
      <c r="AW14" s="1432" t="str">
        <f>入力用②!K9</f>
        <v>神戸　一郎</v>
      </c>
      <c r="AX14" s="1433"/>
      <c r="AY14" s="1433"/>
      <c r="AZ14" s="1433"/>
      <c r="BA14" s="1433"/>
      <c r="BB14" s="1433"/>
      <c r="BC14" s="1433"/>
      <c r="BD14" s="1433"/>
      <c r="BE14" s="1448">
        <f>入力用②!P9</f>
        <v>21</v>
      </c>
      <c r="BF14" s="1446"/>
      <c r="BG14" s="1449"/>
      <c r="BH14" s="1446">
        <f>入力用②!Q9</f>
        <v>12</v>
      </c>
      <c r="BI14" s="1446"/>
      <c r="BJ14" s="1446"/>
      <c r="BK14" s="584"/>
      <c r="BL14" s="1541">
        <f>入力用②!R9</f>
        <v>900000</v>
      </c>
      <c r="BM14" s="1542"/>
      <c r="BN14" s="1443">
        <f>入力用②!T9</f>
        <v>225000</v>
      </c>
      <c r="BO14" s="1442">
        <f>入力用②!U9</f>
        <v>1125000</v>
      </c>
      <c r="BP14" s="1391"/>
      <c r="BQ14" s="1391"/>
      <c r="BR14" s="1391"/>
      <c r="BS14" s="1391"/>
      <c r="BT14" s="1443"/>
      <c r="BU14" s="1391">
        <f>入力用②!Y9</f>
        <v>11</v>
      </c>
      <c r="BV14" s="1391"/>
      <c r="BW14" s="1391"/>
      <c r="BX14" s="1391"/>
      <c r="BY14" s="1391"/>
      <c r="BZ14" s="1391"/>
      <c r="CA14" s="1391"/>
      <c r="CB14" s="1391"/>
      <c r="CC14" s="1391"/>
      <c r="CD14" s="1391"/>
      <c r="CE14" s="1391"/>
      <c r="CF14" s="1391"/>
      <c r="CG14" s="1391"/>
      <c r="CH14" s="1391"/>
      <c r="CI14" s="1440"/>
      <c r="CJ14" s="2"/>
    </row>
    <row r="15" spans="2:89" ht="9" customHeight="1" x14ac:dyDescent="0.15">
      <c r="B15" s="1672"/>
      <c r="D15" s="1500">
        <v>1</v>
      </c>
      <c r="E15" s="27"/>
      <c r="F15" s="28"/>
      <c r="G15" s="484"/>
      <c r="H15" s="484"/>
      <c r="I15" s="484"/>
      <c r="J15" s="484"/>
      <c r="K15" s="484"/>
      <c r="L15" s="484"/>
      <c r="M15" s="484"/>
      <c r="N15" s="484"/>
      <c r="O15" s="484"/>
      <c r="P15" s="484"/>
      <c r="Q15" s="484"/>
      <c r="R15" s="484"/>
      <c r="S15" s="484"/>
      <c r="T15" s="484"/>
      <c r="U15" s="484"/>
      <c r="V15" s="484"/>
      <c r="W15" s="484"/>
      <c r="X15" s="484"/>
      <c r="Y15" s="484"/>
      <c r="Z15" s="484"/>
      <c r="AA15" s="484"/>
      <c r="AB15" s="29" t="s">
        <v>490</v>
      </c>
      <c r="AC15" s="485"/>
      <c r="AD15" s="483"/>
      <c r="AE15" s="484"/>
      <c r="AF15" s="484"/>
      <c r="AG15" s="484"/>
      <c r="AH15" s="484"/>
      <c r="AI15" s="484"/>
      <c r="AJ15" s="484"/>
      <c r="AK15" s="484"/>
      <c r="AL15" s="484"/>
      <c r="AM15" s="484"/>
      <c r="AN15" s="484"/>
      <c r="AO15" s="484"/>
      <c r="AP15" s="484"/>
      <c r="AQ15" s="484"/>
      <c r="AR15" s="484"/>
      <c r="AS15" s="484"/>
      <c r="AT15" s="29" t="s">
        <v>489</v>
      </c>
      <c r="AU15" s="485"/>
      <c r="AV15" s="2"/>
      <c r="AW15" s="1438"/>
      <c r="AX15" s="1439"/>
      <c r="AY15" s="1439"/>
      <c r="AZ15" s="1439"/>
      <c r="BA15" s="1439"/>
      <c r="BB15" s="1439"/>
      <c r="BC15" s="1439"/>
      <c r="BD15" s="1439"/>
      <c r="BE15" s="1450"/>
      <c r="BF15" s="1447"/>
      <c r="BG15" s="1451"/>
      <c r="BH15" s="1447"/>
      <c r="BI15" s="1447"/>
      <c r="BJ15" s="1447"/>
      <c r="BK15" s="585"/>
      <c r="BL15" s="1543"/>
      <c r="BM15" s="1544"/>
      <c r="BN15" s="1445"/>
      <c r="BO15" s="1444"/>
      <c r="BP15" s="1390"/>
      <c r="BQ15" s="1390"/>
      <c r="BR15" s="1390"/>
      <c r="BS15" s="1390"/>
      <c r="BT15" s="1445"/>
      <c r="BU15" s="1390"/>
      <c r="BV15" s="1390"/>
      <c r="BW15" s="1390"/>
      <c r="BX15" s="1390"/>
      <c r="BY15" s="1390"/>
      <c r="BZ15" s="1390"/>
      <c r="CA15" s="1390"/>
      <c r="CB15" s="1390"/>
      <c r="CC15" s="1390"/>
      <c r="CD15" s="1390"/>
      <c r="CE15" s="1390"/>
      <c r="CF15" s="1390"/>
      <c r="CG15" s="1390"/>
      <c r="CH15" s="1390"/>
      <c r="CI15" s="1441"/>
      <c r="CJ15" s="2"/>
    </row>
    <row r="16" spans="2:89" ht="18" customHeight="1" x14ac:dyDescent="0.15">
      <c r="B16" s="1672"/>
      <c r="D16" s="1502"/>
      <c r="E16" s="34"/>
      <c r="F16" s="16"/>
      <c r="G16" s="1422">
        <f>入力用②!C11</f>
        <v>2644000</v>
      </c>
      <c r="H16" s="1422"/>
      <c r="I16" s="1422"/>
      <c r="J16" s="1422"/>
      <c r="K16" s="1422"/>
      <c r="L16" s="1422"/>
      <c r="M16" s="1422"/>
      <c r="N16" s="1422"/>
      <c r="O16" s="1422"/>
      <c r="P16" s="1422"/>
      <c r="Q16" s="1422"/>
      <c r="R16" s="1422"/>
      <c r="S16" s="1422"/>
      <c r="T16" s="1422"/>
      <c r="U16" s="1422"/>
      <c r="V16" s="1422"/>
      <c r="W16" s="1422"/>
      <c r="X16" s="1422"/>
      <c r="Y16" s="1422"/>
      <c r="Z16" s="1422"/>
      <c r="AA16" s="1422"/>
      <c r="AB16" s="1422"/>
      <c r="AC16" s="1423"/>
      <c r="AD16" s="1422">
        <f>入力用②!F11</f>
        <v>1756000</v>
      </c>
      <c r="AE16" s="1422"/>
      <c r="AF16" s="1422"/>
      <c r="AG16" s="1422"/>
      <c r="AH16" s="1422"/>
      <c r="AI16" s="1422"/>
      <c r="AJ16" s="1422"/>
      <c r="AK16" s="1422"/>
      <c r="AL16" s="1422"/>
      <c r="AM16" s="1422"/>
      <c r="AN16" s="1422"/>
      <c r="AO16" s="1422"/>
      <c r="AP16" s="1422"/>
      <c r="AQ16" s="1422"/>
      <c r="AR16" s="1422"/>
      <c r="AS16" s="1422"/>
      <c r="AT16" s="1422"/>
      <c r="AU16" s="1423"/>
      <c r="AV16" s="2"/>
      <c r="AW16" s="1432">
        <f>入力用②!K11</f>
        <v>0</v>
      </c>
      <c r="AX16" s="1433"/>
      <c r="AY16" s="1433"/>
      <c r="AZ16" s="1433"/>
      <c r="BA16" s="1433"/>
      <c r="BB16" s="1433"/>
      <c r="BC16" s="1433"/>
      <c r="BD16" s="1433"/>
      <c r="BE16" s="1448">
        <f>入力用②!P11</f>
        <v>0</v>
      </c>
      <c r="BF16" s="1446"/>
      <c r="BG16" s="1449"/>
      <c r="BH16" s="1446">
        <f>入力用②!Q11</f>
        <v>0</v>
      </c>
      <c r="BI16" s="1446"/>
      <c r="BJ16" s="1446"/>
      <c r="BK16" s="582"/>
      <c r="BL16" s="1541">
        <f>入力用②!R11</f>
        <v>0</v>
      </c>
      <c r="BM16" s="1542"/>
      <c r="BN16" s="1443">
        <f>入力用②!T11</f>
        <v>0</v>
      </c>
      <c r="BO16" s="1442">
        <f>入力用②!U11</f>
        <v>0</v>
      </c>
      <c r="BP16" s="1391"/>
      <c r="BQ16" s="1391"/>
      <c r="BR16" s="1391"/>
      <c r="BS16" s="1391"/>
      <c r="BT16" s="1443"/>
      <c r="BU16" s="1391">
        <f>入力用②!Y11</f>
        <v>12</v>
      </c>
      <c r="BV16" s="1391"/>
      <c r="BW16" s="1391"/>
      <c r="BX16" s="1391"/>
      <c r="BY16" s="1391"/>
      <c r="BZ16" s="1391"/>
      <c r="CA16" s="1391"/>
      <c r="CB16" s="1391"/>
      <c r="CC16" s="1391"/>
      <c r="CD16" s="1391"/>
      <c r="CE16" s="1391"/>
      <c r="CF16" s="1391"/>
      <c r="CG16" s="1391"/>
      <c r="CH16" s="1391"/>
      <c r="CI16" s="1440"/>
      <c r="CJ16" s="2"/>
    </row>
    <row r="17" spans="2:89" ht="13.5" customHeight="1" x14ac:dyDescent="0.15">
      <c r="B17" s="581"/>
      <c r="D17" s="1420">
        <v>2</v>
      </c>
      <c r="E17" s="23"/>
      <c r="F17" s="2"/>
      <c r="G17" s="1415">
        <f>入力用②!C12</f>
        <v>2506000</v>
      </c>
      <c r="H17" s="1415"/>
      <c r="I17" s="1415"/>
      <c r="J17" s="1415"/>
      <c r="K17" s="1415"/>
      <c r="L17" s="1415"/>
      <c r="M17" s="1415"/>
      <c r="N17" s="1415"/>
      <c r="O17" s="1415"/>
      <c r="P17" s="1415"/>
      <c r="Q17" s="1415"/>
      <c r="R17" s="1415"/>
      <c r="S17" s="1415"/>
      <c r="T17" s="1415"/>
      <c r="U17" s="1415"/>
      <c r="V17" s="1415"/>
      <c r="W17" s="1415"/>
      <c r="X17" s="1415"/>
      <c r="Y17" s="1415"/>
      <c r="Z17" s="1415"/>
      <c r="AA17" s="1415"/>
      <c r="AB17" s="1415"/>
      <c r="AC17" s="1416"/>
      <c r="AD17" s="1414">
        <f>入力用②!F12</f>
        <v>2102000</v>
      </c>
      <c r="AE17" s="1415"/>
      <c r="AF17" s="1415"/>
      <c r="AG17" s="1415"/>
      <c r="AH17" s="1415"/>
      <c r="AI17" s="1415"/>
      <c r="AJ17" s="1415"/>
      <c r="AK17" s="1415"/>
      <c r="AL17" s="1415"/>
      <c r="AM17" s="1415"/>
      <c r="AN17" s="1415"/>
      <c r="AO17" s="1415"/>
      <c r="AP17" s="1415"/>
      <c r="AQ17" s="1415"/>
      <c r="AR17" s="1415"/>
      <c r="AS17" s="1415"/>
      <c r="AT17" s="1415"/>
      <c r="AU17" s="1416"/>
      <c r="AV17" s="2"/>
      <c r="AW17" s="1438"/>
      <c r="AX17" s="1439"/>
      <c r="AY17" s="1439"/>
      <c r="AZ17" s="1439"/>
      <c r="BA17" s="1439"/>
      <c r="BB17" s="1439"/>
      <c r="BC17" s="1439"/>
      <c r="BD17" s="1439"/>
      <c r="BE17" s="1450"/>
      <c r="BF17" s="1447"/>
      <c r="BG17" s="1451"/>
      <c r="BH17" s="1447"/>
      <c r="BI17" s="1447"/>
      <c r="BJ17" s="1447"/>
      <c r="BK17" s="583"/>
      <c r="BL17" s="1543"/>
      <c r="BM17" s="1544"/>
      <c r="BN17" s="1445"/>
      <c r="BO17" s="1444"/>
      <c r="BP17" s="1390"/>
      <c r="BQ17" s="1390"/>
      <c r="BR17" s="1390"/>
      <c r="BS17" s="1390"/>
      <c r="BT17" s="1445"/>
      <c r="BU17" s="1390"/>
      <c r="BV17" s="1390"/>
      <c r="BW17" s="1390"/>
      <c r="BX17" s="1390"/>
      <c r="BY17" s="1390"/>
      <c r="BZ17" s="1390"/>
      <c r="CA17" s="1390"/>
      <c r="CB17" s="1390"/>
      <c r="CC17" s="1390"/>
      <c r="CD17" s="1390"/>
      <c r="CE17" s="1390"/>
      <c r="CF17" s="1390"/>
      <c r="CG17" s="1390"/>
      <c r="CH17" s="1390"/>
      <c r="CI17" s="1441"/>
      <c r="CJ17" s="2"/>
    </row>
    <row r="18" spans="2:89" ht="13.5" customHeight="1" x14ac:dyDescent="0.15">
      <c r="D18" s="1425"/>
      <c r="E18" s="23"/>
      <c r="F18" s="2"/>
      <c r="G18" s="1422"/>
      <c r="H18" s="1422"/>
      <c r="I18" s="1422"/>
      <c r="J18" s="1422"/>
      <c r="K18" s="1422"/>
      <c r="L18" s="1422"/>
      <c r="M18" s="1422"/>
      <c r="N18" s="1422"/>
      <c r="O18" s="1422"/>
      <c r="P18" s="1422"/>
      <c r="Q18" s="1422"/>
      <c r="R18" s="1422"/>
      <c r="S18" s="1422"/>
      <c r="T18" s="1422"/>
      <c r="U18" s="1422"/>
      <c r="V18" s="1422"/>
      <c r="W18" s="1422"/>
      <c r="X18" s="1422"/>
      <c r="Y18" s="1422"/>
      <c r="Z18" s="1422"/>
      <c r="AA18" s="1422"/>
      <c r="AB18" s="1422"/>
      <c r="AC18" s="1423"/>
      <c r="AD18" s="1424"/>
      <c r="AE18" s="1422"/>
      <c r="AF18" s="1422"/>
      <c r="AG18" s="1422"/>
      <c r="AH18" s="1422"/>
      <c r="AI18" s="1422"/>
      <c r="AJ18" s="1422"/>
      <c r="AK18" s="1422"/>
      <c r="AL18" s="1422"/>
      <c r="AM18" s="1422"/>
      <c r="AN18" s="1422"/>
      <c r="AO18" s="1422"/>
      <c r="AP18" s="1422"/>
      <c r="AQ18" s="1422"/>
      <c r="AR18" s="1422"/>
      <c r="AS18" s="1422"/>
      <c r="AT18" s="1422"/>
      <c r="AU18" s="1423"/>
      <c r="AV18" s="2"/>
      <c r="AW18" s="1432">
        <f>入力用②!K13</f>
        <v>0</v>
      </c>
      <c r="AX18" s="1433"/>
      <c r="AY18" s="1433"/>
      <c r="AZ18" s="1433"/>
      <c r="BA18" s="1433"/>
      <c r="BB18" s="1433"/>
      <c r="BC18" s="1433"/>
      <c r="BD18" s="1433"/>
      <c r="BE18" s="1448">
        <f>入力用②!P13</f>
        <v>0</v>
      </c>
      <c r="BF18" s="1446"/>
      <c r="BG18" s="1449"/>
      <c r="BH18" s="1650">
        <f>入力用②!Q13</f>
        <v>0</v>
      </c>
      <c r="BI18" s="1650"/>
      <c r="BJ18" s="1650"/>
      <c r="BK18" s="584"/>
      <c r="BL18" s="1541">
        <f>入力用②!R13</f>
        <v>0</v>
      </c>
      <c r="BM18" s="1542"/>
      <c r="BN18" s="1443">
        <f>入力用②!T13</f>
        <v>0</v>
      </c>
      <c r="BO18" s="1442">
        <f>入力用②!U13</f>
        <v>0</v>
      </c>
      <c r="BP18" s="1391"/>
      <c r="BQ18" s="1391"/>
      <c r="BR18" s="1391"/>
      <c r="BS18" s="1391"/>
      <c r="BT18" s="1443"/>
      <c r="BU18" s="1391">
        <f>入力用②!Y13</f>
        <v>13</v>
      </c>
      <c r="BV18" s="1391"/>
      <c r="BW18" s="1391"/>
      <c r="BX18" s="1391"/>
      <c r="BY18" s="1391"/>
      <c r="BZ18" s="1391"/>
      <c r="CA18" s="1391"/>
      <c r="CB18" s="1391"/>
      <c r="CC18" s="1391"/>
      <c r="CD18" s="1391"/>
      <c r="CE18" s="1391"/>
      <c r="CF18" s="1391"/>
      <c r="CG18" s="1391"/>
      <c r="CH18" s="1391"/>
      <c r="CI18" s="1440"/>
      <c r="CJ18" s="2"/>
    </row>
    <row r="19" spans="2:89" ht="15" customHeight="1" x14ac:dyDescent="0.15">
      <c r="B19" s="1413" t="s">
        <v>539</v>
      </c>
      <c r="D19" s="1420">
        <v>3</v>
      </c>
      <c r="E19" s="586"/>
      <c r="F19" s="17"/>
      <c r="G19" s="1415">
        <f>入力用②!C14</f>
        <v>2980000</v>
      </c>
      <c r="H19" s="1415"/>
      <c r="I19" s="1415"/>
      <c r="J19" s="1415"/>
      <c r="K19" s="1415"/>
      <c r="L19" s="1415"/>
      <c r="M19" s="1415"/>
      <c r="N19" s="1415"/>
      <c r="O19" s="1415"/>
      <c r="P19" s="1415"/>
      <c r="Q19" s="1415"/>
      <c r="R19" s="1415"/>
      <c r="S19" s="1415"/>
      <c r="T19" s="1415"/>
      <c r="U19" s="1415"/>
      <c r="V19" s="1415"/>
      <c r="W19" s="1415"/>
      <c r="X19" s="1415"/>
      <c r="Y19" s="1415"/>
      <c r="Z19" s="1415"/>
      <c r="AA19" s="1415"/>
      <c r="AB19" s="1415"/>
      <c r="AC19" s="1416"/>
      <c r="AD19" s="1414">
        <f>入力用②!F14</f>
        <v>2149000</v>
      </c>
      <c r="AE19" s="1415"/>
      <c r="AF19" s="1415"/>
      <c r="AG19" s="1415"/>
      <c r="AH19" s="1415"/>
      <c r="AI19" s="1415"/>
      <c r="AJ19" s="1415"/>
      <c r="AK19" s="1415"/>
      <c r="AL19" s="1415"/>
      <c r="AM19" s="1415"/>
      <c r="AN19" s="1415"/>
      <c r="AO19" s="1415"/>
      <c r="AP19" s="1415"/>
      <c r="AQ19" s="1415"/>
      <c r="AR19" s="1415"/>
      <c r="AS19" s="1415"/>
      <c r="AT19" s="1415"/>
      <c r="AU19" s="1416"/>
      <c r="AV19" s="2"/>
      <c r="AW19" s="1438"/>
      <c r="AX19" s="1439"/>
      <c r="AY19" s="1439"/>
      <c r="AZ19" s="1439"/>
      <c r="BA19" s="1439"/>
      <c r="BB19" s="1439"/>
      <c r="BC19" s="1439"/>
      <c r="BD19" s="1439"/>
      <c r="BE19" s="1450"/>
      <c r="BF19" s="1447"/>
      <c r="BG19" s="1451"/>
      <c r="BH19" s="1650"/>
      <c r="BI19" s="1650"/>
      <c r="BJ19" s="1650"/>
      <c r="BK19" s="585"/>
      <c r="BL19" s="1543"/>
      <c r="BM19" s="1544"/>
      <c r="BN19" s="1445"/>
      <c r="BO19" s="1444"/>
      <c r="BP19" s="1390"/>
      <c r="BQ19" s="1390"/>
      <c r="BR19" s="1390"/>
      <c r="BS19" s="1390"/>
      <c r="BT19" s="1445"/>
      <c r="BU19" s="1390"/>
      <c r="BV19" s="1390"/>
      <c r="BW19" s="1390"/>
      <c r="BX19" s="1390"/>
      <c r="BY19" s="1390"/>
      <c r="BZ19" s="1390"/>
      <c r="CA19" s="1390"/>
      <c r="CB19" s="1390"/>
      <c r="CC19" s="1390"/>
      <c r="CD19" s="1390"/>
      <c r="CE19" s="1390"/>
      <c r="CF19" s="1390"/>
      <c r="CG19" s="1390"/>
      <c r="CH19" s="1390"/>
      <c r="CI19" s="1441"/>
      <c r="CJ19" s="2"/>
    </row>
    <row r="20" spans="2:89" ht="15" customHeight="1" x14ac:dyDescent="0.15">
      <c r="B20" s="1413"/>
      <c r="D20" s="1425"/>
      <c r="E20" s="587"/>
      <c r="F20" s="588"/>
      <c r="G20" s="1422"/>
      <c r="H20" s="1422"/>
      <c r="I20" s="1422"/>
      <c r="J20" s="1422"/>
      <c r="K20" s="1422"/>
      <c r="L20" s="1422"/>
      <c r="M20" s="1422"/>
      <c r="N20" s="1422"/>
      <c r="O20" s="1422"/>
      <c r="P20" s="1422"/>
      <c r="Q20" s="1422"/>
      <c r="R20" s="1422"/>
      <c r="S20" s="1422"/>
      <c r="T20" s="1422"/>
      <c r="U20" s="1422"/>
      <c r="V20" s="1422"/>
      <c r="W20" s="1422"/>
      <c r="X20" s="1422"/>
      <c r="Y20" s="1422"/>
      <c r="Z20" s="1422"/>
      <c r="AA20" s="1422"/>
      <c r="AB20" s="1422"/>
      <c r="AC20" s="1423"/>
      <c r="AD20" s="1424"/>
      <c r="AE20" s="1422"/>
      <c r="AF20" s="1422"/>
      <c r="AG20" s="1422"/>
      <c r="AH20" s="1422"/>
      <c r="AI20" s="1422"/>
      <c r="AJ20" s="1422"/>
      <c r="AK20" s="1422"/>
      <c r="AL20" s="1422"/>
      <c r="AM20" s="1422"/>
      <c r="AN20" s="1422"/>
      <c r="AO20" s="1422"/>
      <c r="AP20" s="1422"/>
      <c r="AQ20" s="1422"/>
      <c r="AR20" s="1422"/>
      <c r="AS20" s="1422"/>
      <c r="AT20" s="1422"/>
      <c r="AU20" s="1423"/>
      <c r="AV20" s="2"/>
      <c r="AW20" s="1500" t="str">
        <f>入力用②!K15</f>
        <v>その他(　　　人分)</v>
      </c>
      <c r="AX20" s="1501"/>
      <c r="AY20" s="1501"/>
      <c r="AZ20" s="1501"/>
      <c r="BA20" s="1501"/>
      <c r="BB20" s="1501"/>
      <c r="BC20" s="1501"/>
      <c r="BD20" s="1501"/>
      <c r="BE20" s="1653"/>
      <c r="BF20" s="1654"/>
      <c r="BG20" s="1655"/>
      <c r="BH20" s="1650">
        <f>入力用②!Q15</f>
        <v>0</v>
      </c>
      <c r="BI20" s="1650"/>
      <c r="BJ20" s="1650"/>
      <c r="BK20" s="592"/>
      <c r="BL20" s="1541">
        <f>入力用②!R15</f>
        <v>0</v>
      </c>
      <c r="BM20" s="1542"/>
      <c r="BN20" s="1443">
        <f>入力用②!T15</f>
        <v>0</v>
      </c>
      <c r="BO20" s="1442">
        <f>入力用②!U15</f>
        <v>0</v>
      </c>
      <c r="BP20" s="1391"/>
      <c r="BQ20" s="1391"/>
      <c r="BR20" s="1391"/>
      <c r="BS20" s="1391"/>
      <c r="BT20" s="1443"/>
      <c r="BU20" s="1391">
        <f>入力用②!Y15</f>
        <v>17</v>
      </c>
      <c r="BV20" s="1391"/>
      <c r="BW20" s="1391"/>
      <c r="BX20" s="1391"/>
      <c r="BY20" s="1391"/>
      <c r="BZ20" s="1391"/>
      <c r="CA20" s="1391"/>
      <c r="CB20" s="1391"/>
      <c r="CC20" s="1391"/>
      <c r="CD20" s="1391"/>
      <c r="CE20" s="1391"/>
      <c r="CF20" s="1391"/>
      <c r="CG20" s="1391"/>
      <c r="CH20" s="1391"/>
      <c r="CI20" s="1440"/>
      <c r="CJ20" s="2"/>
    </row>
    <row r="21" spans="2:89" ht="15" customHeight="1" thickBot="1" x14ac:dyDescent="0.2">
      <c r="B21" s="1413"/>
      <c r="D21" s="1420">
        <v>4</v>
      </c>
      <c r="E21" s="586"/>
      <c r="F21" s="17"/>
      <c r="G21" s="1415">
        <f>入力用②!C16</f>
        <v>3044000</v>
      </c>
      <c r="H21" s="1415"/>
      <c r="I21" s="1415"/>
      <c r="J21" s="1415"/>
      <c r="K21" s="1415"/>
      <c r="L21" s="1415"/>
      <c r="M21" s="1415"/>
      <c r="N21" s="1415"/>
      <c r="O21" s="1415"/>
      <c r="P21" s="1415"/>
      <c r="Q21" s="1415"/>
      <c r="R21" s="1415"/>
      <c r="S21" s="1415"/>
      <c r="T21" s="1415"/>
      <c r="U21" s="1415"/>
      <c r="V21" s="1415"/>
      <c r="W21" s="1415"/>
      <c r="X21" s="1415"/>
      <c r="Y21" s="1415"/>
      <c r="Z21" s="1415"/>
      <c r="AA21" s="1415"/>
      <c r="AB21" s="1415"/>
      <c r="AC21" s="1416"/>
      <c r="AD21" s="1414">
        <f>入力用②!F16</f>
        <v>2195000</v>
      </c>
      <c r="AE21" s="1415"/>
      <c r="AF21" s="1415"/>
      <c r="AG21" s="1415"/>
      <c r="AH21" s="1415"/>
      <c r="AI21" s="1415"/>
      <c r="AJ21" s="1415"/>
      <c r="AK21" s="1415"/>
      <c r="AL21" s="1415"/>
      <c r="AM21" s="1415"/>
      <c r="AN21" s="1415"/>
      <c r="AO21" s="1415"/>
      <c r="AP21" s="1415"/>
      <c r="AQ21" s="1415"/>
      <c r="AR21" s="1415"/>
      <c r="AS21" s="1415"/>
      <c r="AT21" s="1415"/>
      <c r="AU21" s="1416"/>
      <c r="AV21" s="2"/>
      <c r="AW21" s="1502"/>
      <c r="AX21" s="1503"/>
      <c r="AY21" s="1503"/>
      <c r="AZ21" s="1503"/>
      <c r="BA21" s="1503"/>
      <c r="BB21" s="1503"/>
      <c r="BC21" s="1503"/>
      <c r="BD21" s="1503"/>
      <c r="BE21" s="1656"/>
      <c r="BF21" s="1657"/>
      <c r="BG21" s="1658"/>
      <c r="BH21" s="1650"/>
      <c r="BI21" s="1650"/>
      <c r="BJ21" s="1650"/>
      <c r="BK21" s="593"/>
      <c r="BL21" s="1543"/>
      <c r="BM21" s="1544"/>
      <c r="BN21" s="1445"/>
      <c r="BO21" s="1651"/>
      <c r="BP21" s="1393"/>
      <c r="BQ21" s="1393"/>
      <c r="BR21" s="1393"/>
      <c r="BS21" s="1393"/>
      <c r="BT21" s="1652"/>
      <c r="BU21" s="1390"/>
      <c r="BV21" s="1390"/>
      <c r="BW21" s="1390"/>
      <c r="BX21" s="1390"/>
      <c r="BY21" s="1390"/>
      <c r="BZ21" s="1390"/>
      <c r="CA21" s="1390"/>
      <c r="CB21" s="1390"/>
      <c r="CC21" s="1390"/>
      <c r="CD21" s="1390"/>
      <c r="CE21" s="1390"/>
      <c r="CF21" s="1390"/>
      <c r="CG21" s="1390"/>
      <c r="CH21" s="1390"/>
      <c r="CI21" s="1441"/>
      <c r="CJ21" s="2"/>
    </row>
    <row r="22" spans="2:89" ht="5.25" customHeight="1" x14ac:dyDescent="0.15">
      <c r="B22" s="1413"/>
      <c r="D22" s="1421"/>
      <c r="E22" s="586"/>
      <c r="F22" s="17"/>
      <c r="G22" s="1418"/>
      <c r="H22" s="1418"/>
      <c r="I22" s="1418"/>
      <c r="J22" s="1418"/>
      <c r="K22" s="1418"/>
      <c r="L22" s="1418"/>
      <c r="M22" s="1418"/>
      <c r="N22" s="1418"/>
      <c r="O22" s="1418"/>
      <c r="P22" s="1418"/>
      <c r="Q22" s="1418"/>
      <c r="R22" s="1418"/>
      <c r="S22" s="1418"/>
      <c r="T22" s="1418"/>
      <c r="U22" s="1418"/>
      <c r="V22" s="1418"/>
      <c r="W22" s="1418"/>
      <c r="X22" s="1418"/>
      <c r="Y22" s="1418"/>
      <c r="Z22" s="1418"/>
      <c r="AA22" s="1418"/>
      <c r="AB22" s="1418"/>
      <c r="AC22" s="1419"/>
      <c r="AD22" s="1417"/>
      <c r="AE22" s="1418"/>
      <c r="AF22" s="1418"/>
      <c r="AG22" s="1418"/>
      <c r="AH22" s="1418"/>
      <c r="AI22" s="1418"/>
      <c r="AJ22" s="1418"/>
      <c r="AK22" s="1418"/>
      <c r="AL22" s="1418"/>
      <c r="AM22" s="1418"/>
      <c r="AN22" s="1418"/>
      <c r="AO22" s="1418"/>
      <c r="AP22" s="1418"/>
      <c r="AQ22" s="1418"/>
      <c r="AR22" s="1418"/>
      <c r="AS22" s="1418"/>
      <c r="AT22" s="1418"/>
      <c r="AU22" s="1419"/>
      <c r="AV22" s="2"/>
      <c r="AW22" s="1500" t="s">
        <v>127</v>
      </c>
      <c r="AX22" s="1501"/>
      <c r="AY22" s="1501"/>
      <c r="AZ22" s="1497"/>
      <c r="BA22" s="1466" t="s">
        <v>449</v>
      </c>
      <c r="BB22" s="1467"/>
      <c r="BC22" s="37"/>
      <c r="BD22" s="37"/>
      <c r="BE22" s="17"/>
      <c r="BF22" s="17"/>
      <c r="BG22" s="17"/>
      <c r="BH22" s="17"/>
      <c r="BI22" s="17"/>
      <c r="BJ22" s="17"/>
      <c r="BK22" s="17"/>
      <c r="BL22" s="1541">
        <f>入力用②!R17</f>
        <v>2100000</v>
      </c>
      <c r="BM22" s="1542"/>
      <c r="BN22" s="1704">
        <f>入力用②!T17</f>
        <v>525000</v>
      </c>
      <c r="BO22" s="1631">
        <f>入力用②!U17</f>
        <v>2625000</v>
      </c>
      <c r="BP22" s="1632"/>
      <c r="BQ22" s="1632"/>
      <c r="BR22" s="1632"/>
      <c r="BS22" s="1632"/>
      <c r="BT22" s="1633"/>
      <c r="BU22" s="38"/>
      <c r="BV22" s="38"/>
      <c r="BW22" s="39"/>
      <c r="BX22" s="39"/>
      <c r="BY22" s="39"/>
      <c r="BZ22" s="39"/>
      <c r="CA22" s="39"/>
      <c r="CB22" s="39"/>
      <c r="CC22" s="39"/>
      <c r="CD22" s="39"/>
      <c r="CE22" s="39"/>
      <c r="CF22" s="39"/>
      <c r="CG22" s="39"/>
      <c r="CH22" s="39"/>
      <c r="CI22" s="40"/>
      <c r="CJ22" s="2"/>
    </row>
    <row r="23" spans="2:89" ht="13.5" customHeight="1" x14ac:dyDescent="0.15">
      <c r="B23" s="1413"/>
      <c r="D23" s="1425"/>
      <c r="E23" s="23"/>
      <c r="F23" s="2"/>
      <c r="G23" s="1422"/>
      <c r="H23" s="1422"/>
      <c r="I23" s="1422"/>
      <c r="J23" s="1422"/>
      <c r="K23" s="1422"/>
      <c r="L23" s="1422"/>
      <c r="M23" s="1422"/>
      <c r="N23" s="1422"/>
      <c r="O23" s="1422"/>
      <c r="P23" s="1422"/>
      <c r="Q23" s="1422"/>
      <c r="R23" s="1422"/>
      <c r="S23" s="1422"/>
      <c r="T23" s="1422"/>
      <c r="U23" s="1422"/>
      <c r="V23" s="1422"/>
      <c r="W23" s="1422"/>
      <c r="X23" s="1422"/>
      <c r="Y23" s="1422"/>
      <c r="Z23" s="1422"/>
      <c r="AA23" s="1422"/>
      <c r="AB23" s="1422"/>
      <c r="AC23" s="1423"/>
      <c r="AD23" s="1424"/>
      <c r="AE23" s="1422"/>
      <c r="AF23" s="1422"/>
      <c r="AG23" s="1422"/>
      <c r="AH23" s="1422"/>
      <c r="AI23" s="1422"/>
      <c r="AJ23" s="1422"/>
      <c r="AK23" s="1422"/>
      <c r="AL23" s="1422"/>
      <c r="AM23" s="1422"/>
      <c r="AN23" s="1422"/>
      <c r="AO23" s="1422"/>
      <c r="AP23" s="1422"/>
      <c r="AQ23" s="1422"/>
      <c r="AR23" s="1422"/>
      <c r="AS23" s="1422"/>
      <c r="AT23" s="1422"/>
      <c r="AU23" s="1423"/>
      <c r="AV23" s="2"/>
      <c r="AW23" s="1492"/>
      <c r="AX23" s="1430"/>
      <c r="AY23" s="1430"/>
      <c r="AZ23" s="1431"/>
      <c r="BA23" s="1468"/>
      <c r="BB23" s="1469"/>
      <c r="BC23" s="37"/>
      <c r="BD23" s="1700" t="str">
        <f>IF(OR(入力用②!P17=0,LEN(入力用②!P17)-2&lt;=0),"",LEFT(入力用②!P17,LEN(入力用②!P17)-2))</f>
        <v/>
      </c>
      <c r="BE23" s="1701"/>
      <c r="BF23" s="41"/>
      <c r="BG23" s="1700" t="str">
        <f>IF(OR(入力用②!P17=0,LEN(入力用②!P17)-1&lt;=0),"",MID(入力用②!P17,LEN(入力用②!P17)-1,1))</f>
        <v>2</v>
      </c>
      <c r="BH23" s="1701"/>
      <c r="BI23" s="41"/>
      <c r="BJ23" s="1606" t="str">
        <f>IF(入力用②!P17&lt;&gt;0,RIGHT(入力用②!P17,1),"")</f>
        <v>4</v>
      </c>
      <c r="BK23" s="17"/>
      <c r="BL23" s="1533"/>
      <c r="BM23" s="1622"/>
      <c r="BN23" s="1705"/>
      <c r="BO23" s="1634"/>
      <c r="BP23" s="1392"/>
      <c r="BQ23" s="1392"/>
      <c r="BR23" s="1392"/>
      <c r="BS23" s="1392"/>
      <c r="BT23" s="1629"/>
      <c r="BU23" s="39"/>
      <c r="BV23" s="1659" t="str">
        <f>IF(OR(入力用②!Y17=0,LEN(入力用②!Y17)-5&lt;=0),"",MID(入力用②!Y17,LEN(入力用②!Y17)-5,1))</f>
        <v/>
      </c>
      <c r="BW23" s="1660"/>
      <c r="BX23" s="1661"/>
      <c r="BY23" s="42"/>
      <c r="BZ23" s="1648" t="str">
        <f>IF(OR(入力用②!Y17=0,LEN(入力用②!Y17)-4&lt;=0),"",MID(入力用②!Y17,LEN(入力用②!Y17)-4,1))</f>
        <v>1</v>
      </c>
      <c r="CA23" s="42"/>
      <c r="CB23" s="1648" t="str">
        <f>IF(OR(入力用②!Y17=0,LEN(入力用②!Y17)-3&lt;=0),"",MID(入力用②!Y17,LEN(入力用②!Y17)-3,1))</f>
        <v>7</v>
      </c>
      <c r="CC23" s="589"/>
      <c r="CD23" s="1648" t="str">
        <f>IF(OR(入力用②!Y17=0,LEN(入力用②!Y17)-2&lt;=0),"",MID(入力用②!Y17,LEN(入力用②!Y17)-2,1))</f>
        <v>1</v>
      </c>
      <c r="CE23" s="42"/>
      <c r="CF23" s="1648" t="str">
        <f>IF(OR(入力用②!Y17=0,LEN(入力用②!Y17)-1&lt;=0),"",MID(入力用②!Y17,LEN(入力用②!Y17)-1,1))</f>
        <v>5</v>
      </c>
      <c r="CG23" s="42"/>
      <c r="CH23" s="1648" t="str">
        <f>IF(入力用②!Y17&lt;&gt;0,RIGHT(入力用②!Y17,1),"")</f>
        <v>3</v>
      </c>
      <c r="CI23" s="40"/>
      <c r="CJ23" s="2"/>
    </row>
    <row r="24" spans="2:89" ht="13.5" customHeight="1" x14ac:dyDescent="0.15">
      <c r="B24" s="1413"/>
      <c r="D24" s="1420">
        <v>5</v>
      </c>
      <c r="E24" s="586"/>
      <c r="F24" s="17"/>
      <c r="G24" s="1415">
        <f>入力用②!C18</f>
        <v>3107000</v>
      </c>
      <c r="H24" s="1415"/>
      <c r="I24" s="1415"/>
      <c r="J24" s="1415"/>
      <c r="K24" s="1415"/>
      <c r="L24" s="1415"/>
      <c r="M24" s="1415"/>
      <c r="N24" s="1415"/>
      <c r="O24" s="1415"/>
      <c r="P24" s="1415"/>
      <c r="Q24" s="1415"/>
      <c r="R24" s="1415"/>
      <c r="S24" s="1415"/>
      <c r="T24" s="1415"/>
      <c r="U24" s="1415"/>
      <c r="V24" s="1415"/>
      <c r="W24" s="1415"/>
      <c r="X24" s="1415"/>
      <c r="Y24" s="1415"/>
      <c r="Z24" s="1415"/>
      <c r="AA24" s="1415"/>
      <c r="AB24" s="1415"/>
      <c r="AC24" s="1416"/>
      <c r="AD24" s="1414">
        <f>入力用②!F18</f>
        <v>2452000</v>
      </c>
      <c r="AE24" s="1415"/>
      <c r="AF24" s="1415"/>
      <c r="AG24" s="1415"/>
      <c r="AH24" s="1415"/>
      <c r="AI24" s="1415"/>
      <c r="AJ24" s="1415"/>
      <c r="AK24" s="1415"/>
      <c r="AL24" s="1415"/>
      <c r="AM24" s="1415"/>
      <c r="AN24" s="1415"/>
      <c r="AO24" s="1415"/>
      <c r="AP24" s="1415"/>
      <c r="AQ24" s="1415"/>
      <c r="AR24" s="1415"/>
      <c r="AS24" s="1415"/>
      <c r="AT24" s="1415"/>
      <c r="AU24" s="1416"/>
      <c r="AV24" s="2"/>
      <c r="AW24" s="1492"/>
      <c r="AX24" s="1430"/>
      <c r="AY24" s="1430"/>
      <c r="AZ24" s="1431"/>
      <c r="BA24" s="1468"/>
      <c r="BB24" s="1469"/>
      <c r="BC24" s="37"/>
      <c r="BD24" s="1702"/>
      <c r="BE24" s="1703"/>
      <c r="BF24" s="17"/>
      <c r="BG24" s="1702"/>
      <c r="BH24" s="1703"/>
      <c r="BI24" s="17"/>
      <c r="BJ24" s="1607"/>
      <c r="BK24" s="17"/>
      <c r="BL24" s="1533"/>
      <c r="BM24" s="1622"/>
      <c r="BN24" s="1705"/>
      <c r="BO24" s="1634"/>
      <c r="BP24" s="1392"/>
      <c r="BQ24" s="1392"/>
      <c r="BR24" s="1392"/>
      <c r="BS24" s="1392"/>
      <c r="BT24" s="1629"/>
      <c r="BU24" s="39"/>
      <c r="BV24" s="1662"/>
      <c r="BW24" s="1663"/>
      <c r="BX24" s="1664"/>
      <c r="BY24" s="39"/>
      <c r="BZ24" s="1649"/>
      <c r="CA24" s="39"/>
      <c r="CB24" s="1649"/>
      <c r="CC24" s="590"/>
      <c r="CD24" s="1649"/>
      <c r="CE24" s="39"/>
      <c r="CF24" s="1649"/>
      <c r="CG24" s="39"/>
      <c r="CH24" s="1649"/>
      <c r="CI24" s="40"/>
      <c r="CJ24" s="2"/>
    </row>
    <row r="25" spans="2:89" ht="5.25" customHeight="1" thickBot="1" x14ac:dyDescent="0.2">
      <c r="B25" s="1413"/>
      <c r="D25" s="1421"/>
      <c r="E25" s="586"/>
      <c r="F25" s="17"/>
      <c r="G25" s="1418"/>
      <c r="H25" s="1418"/>
      <c r="I25" s="1418"/>
      <c r="J25" s="1418"/>
      <c r="K25" s="1418"/>
      <c r="L25" s="1418"/>
      <c r="M25" s="1418"/>
      <c r="N25" s="1418"/>
      <c r="O25" s="1418"/>
      <c r="P25" s="1418"/>
      <c r="Q25" s="1418"/>
      <c r="R25" s="1418"/>
      <c r="S25" s="1418"/>
      <c r="T25" s="1418"/>
      <c r="U25" s="1418"/>
      <c r="V25" s="1418"/>
      <c r="W25" s="1418"/>
      <c r="X25" s="1418"/>
      <c r="Y25" s="1418"/>
      <c r="Z25" s="1418"/>
      <c r="AA25" s="1418"/>
      <c r="AB25" s="1418"/>
      <c r="AC25" s="1419"/>
      <c r="AD25" s="1417"/>
      <c r="AE25" s="1418"/>
      <c r="AF25" s="1418"/>
      <c r="AG25" s="1418"/>
      <c r="AH25" s="1418"/>
      <c r="AI25" s="1418"/>
      <c r="AJ25" s="1418"/>
      <c r="AK25" s="1418"/>
      <c r="AL25" s="1418"/>
      <c r="AM25" s="1418"/>
      <c r="AN25" s="1418"/>
      <c r="AO25" s="1418"/>
      <c r="AP25" s="1418"/>
      <c r="AQ25" s="1418"/>
      <c r="AR25" s="1418"/>
      <c r="AS25" s="1418"/>
      <c r="AT25" s="1418"/>
      <c r="AU25" s="1419"/>
      <c r="AV25" s="2"/>
      <c r="AW25" s="1504"/>
      <c r="AX25" s="1505"/>
      <c r="AY25" s="1505"/>
      <c r="AZ25" s="1506"/>
      <c r="BA25" s="1470"/>
      <c r="BB25" s="1471"/>
      <c r="BC25" s="597"/>
      <c r="BD25" s="597"/>
      <c r="BE25" s="597"/>
      <c r="BF25" s="597"/>
      <c r="BG25" s="597"/>
      <c r="BH25" s="597"/>
      <c r="BI25" s="597"/>
      <c r="BJ25" s="597"/>
      <c r="BK25" s="597"/>
      <c r="BL25" s="1760"/>
      <c r="BM25" s="1758"/>
      <c r="BN25" s="1706"/>
      <c r="BO25" s="1635"/>
      <c r="BP25" s="1393"/>
      <c r="BQ25" s="1393"/>
      <c r="BR25" s="1393"/>
      <c r="BS25" s="1393"/>
      <c r="BT25" s="1636"/>
      <c r="BU25" s="597"/>
      <c r="BV25" s="597"/>
      <c r="BW25" s="597"/>
      <c r="BX25" s="597"/>
      <c r="BY25" s="597"/>
      <c r="BZ25" s="597"/>
      <c r="CA25" s="597"/>
      <c r="CB25" s="597"/>
      <c r="CC25" s="597"/>
      <c r="CD25" s="597"/>
      <c r="CE25" s="597"/>
      <c r="CF25" s="597"/>
      <c r="CG25" s="597"/>
      <c r="CH25" s="597"/>
      <c r="CI25" s="598"/>
      <c r="CJ25" s="2"/>
    </row>
    <row r="26" spans="2:89" ht="13.5" customHeight="1" x14ac:dyDescent="0.15">
      <c r="B26" s="1413"/>
      <c r="D26" s="1425"/>
      <c r="E26" s="587"/>
      <c r="F26" s="588"/>
      <c r="G26" s="1422"/>
      <c r="H26" s="1422"/>
      <c r="I26" s="1422"/>
      <c r="J26" s="1422"/>
      <c r="K26" s="1422"/>
      <c r="L26" s="1422"/>
      <c r="M26" s="1422"/>
      <c r="N26" s="1422"/>
      <c r="O26" s="1422"/>
      <c r="P26" s="1422"/>
      <c r="Q26" s="1422"/>
      <c r="R26" s="1422"/>
      <c r="S26" s="1422"/>
      <c r="T26" s="1422"/>
      <c r="U26" s="1422"/>
      <c r="V26" s="1422"/>
      <c r="W26" s="1422"/>
      <c r="X26" s="1422"/>
      <c r="Y26" s="1422"/>
      <c r="Z26" s="1422"/>
      <c r="AA26" s="1422"/>
      <c r="AB26" s="1422"/>
      <c r="AC26" s="1423"/>
      <c r="AD26" s="1424"/>
      <c r="AE26" s="1422"/>
      <c r="AF26" s="1422"/>
      <c r="AG26" s="1422"/>
      <c r="AH26" s="1422"/>
      <c r="AI26" s="1422"/>
      <c r="AJ26" s="1422"/>
      <c r="AK26" s="1422"/>
      <c r="AL26" s="1422"/>
      <c r="AM26" s="1422"/>
      <c r="AN26" s="1422"/>
      <c r="AO26" s="1422"/>
      <c r="AP26" s="1422"/>
      <c r="AQ26" s="1422"/>
      <c r="AR26" s="1422"/>
      <c r="AS26" s="1422"/>
      <c r="AT26" s="1422"/>
      <c r="AU26" s="1423"/>
      <c r="AV26" s="65"/>
      <c r="AW26" s="1464" t="s">
        <v>266</v>
      </c>
      <c r="AX26" s="1464"/>
      <c r="AY26" s="1464"/>
      <c r="AZ26" s="1464"/>
      <c r="BA26" s="1464"/>
      <c r="BB26" s="1464"/>
      <c r="BC26" s="1464"/>
      <c r="BD26" s="1464"/>
      <c r="BE26" s="1464"/>
      <c r="BF26" s="591"/>
      <c r="BG26" s="591"/>
      <c r="BH26" s="591"/>
      <c r="BI26" s="591"/>
      <c r="BJ26" s="591"/>
      <c r="BK26" s="591"/>
      <c r="BL26" s="591"/>
      <c r="BM26" s="591"/>
      <c r="BN26" s="591"/>
      <c r="BO26" s="591"/>
      <c r="BP26" s="591"/>
      <c r="BQ26" s="591"/>
      <c r="BR26" s="591"/>
      <c r="BS26" s="591"/>
      <c r="BT26" s="591"/>
      <c r="BU26" s="591"/>
      <c r="BV26" s="591"/>
      <c r="BW26" s="591"/>
      <c r="BX26" s="591"/>
      <c r="BY26" s="591"/>
      <c r="BZ26" s="591"/>
      <c r="CA26" s="591"/>
      <c r="CB26" s="591"/>
      <c r="CC26" s="591"/>
      <c r="CD26" s="591"/>
      <c r="CE26" s="591"/>
      <c r="CF26" s="591"/>
      <c r="CG26" s="591"/>
      <c r="CH26" s="591"/>
      <c r="CI26" s="591"/>
      <c r="CJ26" s="591"/>
      <c r="CK26" s="591"/>
    </row>
    <row r="27" spans="2:89" ht="13.5" customHeight="1" thickBot="1" x14ac:dyDescent="0.2">
      <c r="B27" s="1413"/>
      <c r="D27" s="1420">
        <v>6</v>
      </c>
      <c r="E27" s="586"/>
      <c r="F27" s="17"/>
      <c r="G27" s="1415">
        <f>入力用②!C20</f>
        <v>3459000</v>
      </c>
      <c r="H27" s="1415"/>
      <c r="I27" s="1415"/>
      <c r="J27" s="1415"/>
      <c r="K27" s="1415"/>
      <c r="L27" s="1415"/>
      <c r="M27" s="1415"/>
      <c r="N27" s="1415"/>
      <c r="O27" s="1415"/>
      <c r="P27" s="1415"/>
      <c r="Q27" s="1415"/>
      <c r="R27" s="1415"/>
      <c r="S27" s="1415"/>
      <c r="T27" s="1415"/>
      <c r="U27" s="1415"/>
      <c r="V27" s="1415"/>
      <c r="W27" s="1415"/>
      <c r="X27" s="1415"/>
      <c r="Y27" s="1415"/>
      <c r="Z27" s="1415"/>
      <c r="AA27" s="1415"/>
      <c r="AB27" s="1415"/>
      <c r="AC27" s="1416"/>
      <c r="AD27" s="1414">
        <f>入力用②!F20</f>
        <v>2283000</v>
      </c>
      <c r="AE27" s="1415"/>
      <c r="AF27" s="1415"/>
      <c r="AG27" s="1415"/>
      <c r="AH27" s="1415"/>
      <c r="AI27" s="1415"/>
      <c r="AJ27" s="1415"/>
      <c r="AK27" s="1415"/>
      <c r="AL27" s="1415"/>
      <c r="AM27" s="1415"/>
      <c r="AN27" s="1415"/>
      <c r="AO27" s="1415"/>
      <c r="AP27" s="1415"/>
      <c r="AQ27" s="1415"/>
      <c r="AR27" s="1415"/>
      <c r="AS27" s="1415"/>
      <c r="AT27" s="1415"/>
      <c r="AU27" s="1416"/>
      <c r="AV27" s="17"/>
      <c r="AW27" s="1465"/>
      <c r="AX27" s="1465"/>
      <c r="AY27" s="1465"/>
      <c r="AZ27" s="1465"/>
      <c r="BA27" s="1465"/>
      <c r="BB27" s="1465"/>
      <c r="BC27" s="1465"/>
      <c r="BD27" s="1465"/>
      <c r="BE27" s="1465"/>
      <c r="BF27" s="591"/>
      <c r="BG27" s="591"/>
      <c r="BH27" s="591"/>
      <c r="BI27" s="591"/>
      <c r="BJ27" s="591"/>
      <c r="BK27" s="591"/>
      <c r="BL27" s="591"/>
      <c r="BM27" s="591"/>
      <c r="BN27" s="591"/>
      <c r="BO27" s="591"/>
      <c r="BP27" s="591"/>
      <c r="BQ27" s="591"/>
      <c r="BR27" s="591"/>
      <c r="BS27" s="591"/>
      <c r="BT27" s="591"/>
      <c r="BU27" s="591"/>
      <c r="BV27" s="591"/>
      <c r="BW27" s="591"/>
      <c r="BX27" s="591"/>
      <c r="BY27" s="591"/>
      <c r="BZ27" s="591"/>
      <c r="CA27" s="591"/>
      <c r="CB27" s="591"/>
      <c r="CC27" s="591"/>
      <c r="CD27" s="591"/>
      <c r="CE27" s="591"/>
      <c r="CF27" s="591"/>
      <c r="CG27" s="591"/>
      <c r="CH27" s="591"/>
      <c r="CI27" s="591"/>
      <c r="CJ27" s="591"/>
      <c r="CK27" s="591"/>
    </row>
    <row r="28" spans="2:89" ht="13.5" customHeight="1" x14ac:dyDescent="0.15">
      <c r="B28" s="1413"/>
      <c r="D28" s="1421"/>
      <c r="E28" s="23"/>
      <c r="F28" s="2"/>
      <c r="G28" s="1418"/>
      <c r="H28" s="1418"/>
      <c r="I28" s="1418"/>
      <c r="J28" s="1418"/>
      <c r="K28" s="1418"/>
      <c r="L28" s="1418"/>
      <c r="M28" s="1418"/>
      <c r="N28" s="1418"/>
      <c r="O28" s="1418"/>
      <c r="P28" s="1418"/>
      <c r="Q28" s="1418"/>
      <c r="R28" s="1418"/>
      <c r="S28" s="1418"/>
      <c r="T28" s="1418"/>
      <c r="U28" s="1418"/>
      <c r="V28" s="1418"/>
      <c r="W28" s="1418"/>
      <c r="X28" s="1418"/>
      <c r="Y28" s="1418"/>
      <c r="Z28" s="1418"/>
      <c r="AA28" s="1418"/>
      <c r="AB28" s="1418"/>
      <c r="AC28" s="1419"/>
      <c r="AD28" s="1417"/>
      <c r="AE28" s="1418"/>
      <c r="AF28" s="1418"/>
      <c r="AG28" s="1418"/>
      <c r="AH28" s="1418"/>
      <c r="AI28" s="1418"/>
      <c r="AJ28" s="1418"/>
      <c r="AK28" s="1418"/>
      <c r="AL28" s="1418"/>
      <c r="AM28" s="1418"/>
      <c r="AN28" s="1418"/>
      <c r="AO28" s="1418"/>
      <c r="AP28" s="1418"/>
      <c r="AQ28" s="1418"/>
      <c r="AR28" s="1418"/>
      <c r="AS28" s="1418"/>
      <c r="AT28" s="1418"/>
      <c r="AU28" s="1419"/>
      <c r="AV28" s="2"/>
      <c r="AW28" s="1507" t="s">
        <v>130</v>
      </c>
      <c r="AX28" s="1508"/>
      <c r="AY28" s="1508"/>
      <c r="AZ28" s="1508"/>
      <c r="BA28" s="1509"/>
      <c r="BB28" s="1426" t="s">
        <v>446</v>
      </c>
      <c r="BC28" s="1427"/>
      <c r="BD28" s="1428"/>
      <c r="BE28" s="1427" t="s">
        <v>445</v>
      </c>
      <c r="BF28" s="1427"/>
      <c r="BG28" s="1427"/>
      <c r="BH28" s="1610" t="s">
        <v>447</v>
      </c>
      <c r="BI28" s="1611"/>
      <c r="BJ28" s="1611"/>
      <c r="BK28" s="1612"/>
      <c r="BL28" s="613"/>
      <c r="BM28" s="1761" t="s">
        <v>119</v>
      </c>
      <c r="BN28" s="1761"/>
      <c r="BO28" s="1761"/>
      <c r="BP28" s="1761"/>
      <c r="BQ28" s="1761"/>
      <c r="BR28" s="1761"/>
      <c r="BS28" s="1761"/>
      <c r="BT28" s="1762"/>
      <c r="BU28" s="1623" t="s">
        <v>429</v>
      </c>
      <c r="BV28" s="1508"/>
      <c r="BW28" s="1508"/>
      <c r="BX28" s="1508"/>
      <c r="BY28" s="1508"/>
      <c r="BZ28" s="1508"/>
      <c r="CA28" s="1508"/>
      <c r="CB28" s="1508"/>
      <c r="CC28" s="1508"/>
      <c r="CD28" s="1508"/>
      <c r="CE28" s="1508"/>
      <c r="CF28" s="1508"/>
      <c r="CG28" s="1508"/>
      <c r="CH28" s="1508"/>
      <c r="CI28" s="1624"/>
      <c r="CJ28" s="2"/>
    </row>
    <row r="29" spans="2:89" ht="13.5" customHeight="1" x14ac:dyDescent="0.15">
      <c r="B29" s="1413"/>
      <c r="D29" s="1420">
        <v>7</v>
      </c>
      <c r="E29" s="27"/>
      <c r="F29" s="28"/>
      <c r="G29" s="1415">
        <f>入力用②!C22</f>
        <v>3228000</v>
      </c>
      <c r="H29" s="1415"/>
      <c r="I29" s="1415"/>
      <c r="J29" s="1415"/>
      <c r="K29" s="1415"/>
      <c r="L29" s="1415"/>
      <c r="M29" s="1415"/>
      <c r="N29" s="1415"/>
      <c r="O29" s="1415"/>
      <c r="P29" s="1415"/>
      <c r="Q29" s="1415"/>
      <c r="R29" s="1415"/>
      <c r="S29" s="1415"/>
      <c r="T29" s="1415"/>
      <c r="U29" s="1415"/>
      <c r="V29" s="1415"/>
      <c r="W29" s="1415"/>
      <c r="X29" s="1415"/>
      <c r="Y29" s="1415"/>
      <c r="Z29" s="1415"/>
      <c r="AA29" s="1415"/>
      <c r="AB29" s="1415"/>
      <c r="AC29" s="1416"/>
      <c r="AD29" s="1414">
        <f>入力用②!F22</f>
        <v>2014000</v>
      </c>
      <c r="AE29" s="1415"/>
      <c r="AF29" s="1415"/>
      <c r="AG29" s="1415"/>
      <c r="AH29" s="1415"/>
      <c r="AI29" s="1415"/>
      <c r="AJ29" s="1415"/>
      <c r="AK29" s="1415"/>
      <c r="AL29" s="1415"/>
      <c r="AM29" s="1415"/>
      <c r="AN29" s="1415"/>
      <c r="AO29" s="1415"/>
      <c r="AP29" s="1415"/>
      <c r="AQ29" s="1415"/>
      <c r="AR29" s="1415"/>
      <c r="AS29" s="1415"/>
      <c r="AT29" s="1415"/>
      <c r="AU29" s="1416"/>
      <c r="AV29" s="2"/>
      <c r="AW29" s="1510"/>
      <c r="AX29" s="1511"/>
      <c r="AY29" s="1511"/>
      <c r="AZ29" s="1511"/>
      <c r="BA29" s="1512"/>
      <c r="BB29" s="1429"/>
      <c r="BC29" s="1430"/>
      <c r="BD29" s="1431"/>
      <c r="BE29" s="1430"/>
      <c r="BF29" s="1430"/>
      <c r="BG29" s="1430"/>
      <c r="BH29" s="1535" t="s">
        <v>448</v>
      </c>
      <c r="BI29" s="1536"/>
      <c r="BJ29" s="1536"/>
      <c r="BK29" s="1537"/>
      <c r="BL29" s="1538" t="s">
        <v>544</v>
      </c>
      <c r="BM29" s="1540"/>
      <c r="BN29" s="612" t="s">
        <v>545</v>
      </c>
      <c r="BO29" s="1538" t="s">
        <v>546</v>
      </c>
      <c r="BP29" s="1539"/>
      <c r="BQ29" s="1539"/>
      <c r="BR29" s="1539"/>
      <c r="BS29" s="1539"/>
      <c r="BT29" s="1540"/>
      <c r="BU29" s="1625"/>
      <c r="BV29" s="1626"/>
      <c r="BW29" s="1626"/>
      <c r="BX29" s="1626"/>
      <c r="BY29" s="1626"/>
      <c r="BZ29" s="1626"/>
      <c r="CA29" s="1626"/>
      <c r="CB29" s="1626"/>
      <c r="CC29" s="1626"/>
      <c r="CD29" s="1626"/>
      <c r="CE29" s="1626"/>
      <c r="CF29" s="1626"/>
      <c r="CG29" s="1626"/>
      <c r="CH29" s="1626"/>
      <c r="CI29" s="1627"/>
      <c r="CJ29" s="2"/>
    </row>
    <row r="30" spans="2:89" ht="13.5" customHeight="1" x14ac:dyDescent="0.15">
      <c r="B30" s="1413"/>
      <c r="D30" s="1425"/>
      <c r="E30" s="34"/>
      <c r="F30" s="16"/>
      <c r="G30" s="1422"/>
      <c r="H30" s="1422"/>
      <c r="I30" s="1422"/>
      <c r="J30" s="1422"/>
      <c r="K30" s="1422"/>
      <c r="L30" s="1422"/>
      <c r="M30" s="1422"/>
      <c r="N30" s="1422"/>
      <c r="O30" s="1422"/>
      <c r="P30" s="1422"/>
      <c r="Q30" s="1422"/>
      <c r="R30" s="1422"/>
      <c r="S30" s="1422"/>
      <c r="T30" s="1422"/>
      <c r="U30" s="1422"/>
      <c r="V30" s="1422"/>
      <c r="W30" s="1422"/>
      <c r="X30" s="1422"/>
      <c r="Y30" s="1422"/>
      <c r="Z30" s="1422"/>
      <c r="AA30" s="1422"/>
      <c r="AB30" s="1422"/>
      <c r="AC30" s="1423"/>
      <c r="AD30" s="1424"/>
      <c r="AE30" s="1422"/>
      <c r="AF30" s="1422"/>
      <c r="AG30" s="1422"/>
      <c r="AH30" s="1422"/>
      <c r="AI30" s="1422"/>
      <c r="AJ30" s="1422"/>
      <c r="AK30" s="1422"/>
      <c r="AL30" s="1422"/>
      <c r="AM30" s="1422"/>
      <c r="AN30" s="1422"/>
      <c r="AO30" s="1422"/>
      <c r="AP30" s="1422"/>
      <c r="AQ30" s="1422"/>
      <c r="AR30" s="1422"/>
      <c r="AS30" s="1422"/>
      <c r="AT30" s="1422"/>
      <c r="AU30" s="1423"/>
      <c r="AV30" s="2"/>
      <c r="AW30" s="1432" t="str">
        <f>入力用②!K23</f>
        <v>国税　春子</v>
      </c>
      <c r="AX30" s="1433"/>
      <c r="AY30" s="1433"/>
      <c r="AZ30" s="1433"/>
      <c r="BA30" s="1434"/>
      <c r="BB30" s="1448" t="str">
        <f>入力用②!O23</f>
        <v>妻</v>
      </c>
      <c r="BC30" s="1446"/>
      <c r="BD30" s="1449"/>
      <c r="BE30" s="29" t="s">
        <v>124</v>
      </c>
      <c r="BF30" s="29"/>
      <c r="BG30" s="29"/>
      <c r="BH30" s="32"/>
      <c r="BI30" s="29"/>
      <c r="BJ30" s="29" t="s">
        <v>125</v>
      </c>
      <c r="BK30" s="46"/>
      <c r="BL30" s="29"/>
      <c r="BM30" s="29" t="s">
        <v>492</v>
      </c>
      <c r="BN30" s="31" t="s">
        <v>492</v>
      </c>
      <c r="BO30" s="490"/>
      <c r="BP30" s="484"/>
      <c r="BQ30" s="484"/>
      <c r="BR30" s="484"/>
      <c r="BS30" s="29" t="s">
        <v>490</v>
      </c>
      <c r="BT30" s="491"/>
      <c r="BU30" s="490"/>
      <c r="BV30" s="484"/>
      <c r="BW30" s="484"/>
      <c r="BX30" s="484"/>
      <c r="BY30" s="484"/>
      <c r="BZ30" s="484"/>
      <c r="CA30" s="484"/>
      <c r="CB30" s="484"/>
      <c r="CC30" s="484"/>
      <c r="CD30" s="484"/>
      <c r="CE30" s="484"/>
      <c r="CF30" s="484"/>
      <c r="CG30" s="484"/>
      <c r="CH30" s="29" t="s">
        <v>491</v>
      </c>
      <c r="CI30" s="485"/>
      <c r="CJ30" s="2"/>
    </row>
    <row r="31" spans="2:89" ht="13.5" customHeight="1" x14ac:dyDescent="0.15">
      <c r="B31" s="1413"/>
      <c r="D31" s="1420">
        <v>8</v>
      </c>
      <c r="E31" s="600"/>
      <c r="F31" s="592"/>
      <c r="G31" s="1415">
        <f>入力用②!C24</f>
        <v>2859000</v>
      </c>
      <c r="H31" s="1415"/>
      <c r="I31" s="1415"/>
      <c r="J31" s="1415"/>
      <c r="K31" s="1415"/>
      <c r="L31" s="1415"/>
      <c r="M31" s="1415"/>
      <c r="N31" s="1415"/>
      <c r="O31" s="1415"/>
      <c r="P31" s="1415"/>
      <c r="Q31" s="1415"/>
      <c r="R31" s="1415"/>
      <c r="S31" s="1415"/>
      <c r="T31" s="1415"/>
      <c r="U31" s="1415"/>
      <c r="V31" s="1415"/>
      <c r="W31" s="1415"/>
      <c r="X31" s="1415"/>
      <c r="Y31" s="1415"/>
      <c r="Z31" s="1415"/>
      <c r="AA31" s="1415"/>
      <c r="AB31" s="1415"/>
      <c r="AC31" s="1416"/>
      <c r="AD31" s="1414">
        <f>入力用②!F24</f>
        <v>2227000</v>
      </c>
      <c r="AE31" s="1415"/>
      <c r="AF31" s="1415"/>
      <c r="AG31" s="1415"/>
      <c r="AH31" s="1415"/>
      <c r="AI31" s="1415"/>
      <c r="AJ31" s="1415"/>
      <c r="AK31" s="1415"/>
      <c r="AL31" s="1415"/>
      <c r="AM31" s="1415"/>
      <c r="AN31" s="1415"/>
      <c r="AO31" s="1415"/>
      <c r="AP31" s="1415"/>
      <c r="AQ31" s="1415"/>
      <c r="AR31" s="1415"/>
      <c r="AS31" s="1415"/>
      <c r="AT31" s="1415"/>
      <c r="AU31" s="1416"/>
      <c r="AV31" s="2"/>
      <c r="AW31" s="1435"/>
      <c r="AX31" s="1436"/>
      <c r="AY31" s="1436"/>
      <c r="AZ31" s="1436"/>
      <c r="BA31" s="1437"/>
      <c r="BB31" s="1454"/>
      <c r="BC31" s="1455"/>
      <c r="BD31" s="1456"/>
      <c r="BE31" s="1455">
        <f>入力用②!P24</f>
        <v>38</v>
      </c>
      <c r="BF31" s="1455"/>
      <c r="BG31" s="1455"/>
      <c r="BH31" s="1454">
        <f>入力用②!Q24</f>
        <v>12</v>
      </c>
      <c r="BI31" s="1455"/>
      <c r="BJ31" s="1455"/>
      <c r="BK31" s="1456"/>
      <c r="BL31" s="1543">
        <f>入力用②!R24</f>
        <v>960000</v>
      </c>
      <c r="BM31" s="1544"/>
      <c r="BN31" s="617">
        <f>入力用②!T24</f>
        <v>240000</v>
      </c>
      <c r="BO31" s="1533">
        <f>入力用②!U24</f>
        <v>1200000</v>
      </c>
      <c r="BP31" s="1392"/>
      <c r="BQ31" s="1392"/>
      <c r="BR31" s="1392"/>
      <c r="BS31" s="1392"/>
      <c r="BT31" s="1622"/>
      <c r="BU31" s="1533">
        <f>入力用②!Y24</f>
        <v>0</v>
      </c>
      <c r="BV31" s="1392"/>
      <c r="BW31" s="1392"/>
      <c r="BX31" s="1392"/>
      <c r="BY31" s="1392"/>
      <c r="BZ31" s="1392"/>
      <c r="CA31" s="1392"/>
      <c r="CB31" s="1392"/>
      <c r="CC31" s="1392"/>
      <c r="CD31" s="1392"/>
      <c r="CE31" s="1392"/>
      <c r="CF31" s="1392"/>
      <c r="CG31" s="1392"/>
      <c r="CH31" s="1392"/>
      <c r="CI31" s="1534"/>
      <c r="CJ31" s="2"/>
    </row>
    <row r="32" spans="2:89" ht="13.5" customHeight="1" x14ac:dyDescent="0.15">
      <c r="B32" s="1413"/>
      <c r="D32" s="1425"/>
      <c r="E32" s="587"/>
      <c r="F32" s="588"/>
      <c r="G32" s="1422"/>
      <c r="H32" s="1422"/>
      <c r="I32" s="1422"/>
      <c r="J32" s="1422"/>
      <c r="K32" s="1422"/>
      <c r="L32" s="1422"/>
      <c r="M32" s="1422"/>
      <c r="N32" s="1422"/>
      <c r="O32" s="1422"/>
      <c r="P32" s="1422"/>
      <c r="Q32" s="1422"/>
      <c r="R32" s="1422"/>
      <c r="S32" s="1422"/>
      <c r="T32" s="1422"/>
      <c r="U32" s="1422"/>
      <c r="V32" s="1422"/>
      <c r="W32" s="1422"/>
      <c r="X32" s="1422"/>
      <c r="Y32" s="1422"/>
      <c r="Z32" s="1422"/>
      <c r="AA32" s="1422"/>
      <c r="AB32" s="1422"/>
      <c r="AC32" s="1423"/>
      <c r="AD32" s="1424"/>
      <c r="AE32" s="1422"/>
      <c r="AF32" s="1422"/>
      <c r="AG32" s="1422"/>
      <c r="AH32" s="1422"/>
      <c r="AI32" s="1422"/>
      <c r="AJ32" s="1422"/>
      <c r="AK32" s="1422"/>
      <c r="AL32" s="1422"/>
      <c r="AM32" s="1422"/>
      <c r="AN32" s="1422"/>
      <c r="AO32" s="1422"/>
      <c r="AP32" s="1422"/>
      <c r="AQ32" s="1422"/>
      <c r="AR32" s="1422"/>
      <c r="AS32" s="1422"/>
      <c r="AT32" s="1422"/>
      <c r="AU32" s="1423"/>
      <c r="AV32" s="2"/>
      <c r="AW32" s="1457">
        <f>入力用②!K25</f>
        <v>0</v>
      </c>
      <c r="AX32" s="1458"/>
      <c r="AY32" s="1458"/>
      <c r="AZ32" s="1458"/>
      <c r="BA32" s="1458"/>
      <c r="BB32" s="1452">
        <f>入力用②!O25</f>
        <v>0</v>
      </c>
      <c r="BC32" s="1452"/>
      <c r="BD32" s="1452"/>
      <c r="BE32" s="1452">
        <f>入力用②!P25</f>
        <v>0</v>
      </c>
      <c r="BF32" s="1452"/>
      <c r="BG32" s="1452"/>
      <c r="BH32" s="1452">
        <f>入力用②!Q25</f>
        <v>0</v>
      </c>
      <c r="BI32" s="1452"/>
      <c r="BJ32" s="1452"/>
      <c r="BK32" s="1452"/>
      <c r="BL32" s="1442">
        <f>入力用②!R25</f>
        <v>0</v>
      </c>
      <c r="BM32" s="1542"/>
      <c r="BN32" s="1443">
        <f>入力用②!T25</f>
        <v>0</v>
      </c>
      <c r="BO32" s="1604">
        <f>入力用②!U25</f>
        <v>0</v>
      </c>
      <c r="BP32" s="1604"/>
      <c r="BQ32" s="1604"/>
      <c r="BR32" s="1604"/>
      <c r="BS32" s="1604"/>
      <c r="BT32" s="1604"/>
      <c r="BU32" s="1604">
        <f>入力用②!Y25</f>
        <v>0</v>
      </c>
      <c r="BV32" s="1604"/>
      <c r="BW32" s="1604"/>
      <c r="BX32" s="1604"/>
      <c r="BY32" s="1604"/>
      <c r="BZ32" s="1604"/>
      <c r="CA32" s="1604"/>
      <c r="CB32" s="1604"/>
      <c r="CC32" s="1604"/>
      <c r="CD32" s="1604"/>
      <c r="CE32" s="1604"/>
      <c r="CF32" s="1604"/>
      <c r="CG32" s="1604"/>
      <c r="CH32" s="1604"/>
      <c r="CI32" s="1707"/>
      <c r="CJ32" s="2"/>
    </row>
    <row r="33" spans="2:89" ht="13.5" customHeight="1" x14ac:dyDescent="0.15">
      <c r="B33" s="1413"/>
      <c r="D33" s="1420">
        <v>9</v>
      </c>
      <c r="E33" s="600"/>
      <c r="F33" s="592"/>
      <c r="G33" s="1415">
        <f>入力用②!C26</f>
        <v>3351000</v>
      </c>
      <c r="H33" s="1415"/>
      <c r="I33" s="1415"/>
      <c r="J33" s="1415"/>
      <c r="K33" s="1415"/>
      <c r="L33" s="1415"/>
      <c r="M33" s="1415"/>
      <c r="N33" s="1415"/>
      <c r="O33" s="1415"/>
      <c r="P33" s="1415"/>
      <c r="Q33" s="1415"/>
      <c r="R33" s="1415"/>
      <c r="S33" s="1415"/>
      <c r="T33" s="1415"/>
      <c r="U33" s="1415"/>
      <c r="V33" s="1415"/>
      <c r="W33" s="1415"/>
      <c r="X33" s="1415"/>
      <c r="Y33" s="1415"/>
      <c r="Z33" s="1415"/>
      <c r="AA33" s="1415"/>
      <c r="AB33" s="1415"/>
      <c r="AC33" s="1416"/>
      <c r="AD33" s="1414">
        <f>入力用②!F26</f>
        <v>2456000</v>
      </c>
      <c r="AE33" s="1415"/>
      <c r="AF33" s="1415"/>
      <c r="AG33" s="1415"/>
      <c r="AH33" s="1415"/>
      <c r="AI33" s="1415"/>
      <c r="AJ33" s="1415"/>
      <c r="AK33" s="1415"/>
      <c r="AL33" s="1415"/>
      <c r="AM33" s="1415"/>
      <c r="AN33" s="1415"/>
      <c r="AO33" s="1415"/>
      <c r="AP33" s="1415"/>
      <c r="AQ33" s="1415"/>
      <c r="AR33" s="1415"/>
      <c r="AS33" s="1415"/>
      <c r="AT33" s="1415"/>
      <c r="AU33" s="1416"/>
      <c r="AV33" s="2"/>
      <c r="AW33" s="1459"/>
      <c r="AX33" s="1460"/>
      <c r="AY33" s="1460"/>
      <c r="AZ33" s="1460"/>
      <c r="BA33" s="1460"/>
      <c r="BB33" s="1453"/>
      <c r="BC33" s="1453"/>
      <c r="BD33" s="1453"/>
      <c r="BE33" s="1453"/>
      <c r="BF33" s="1453"/>
      <c r="BG33" s="1453"/>
      <c r="BH33" s="1453"/>
      <c r="BI33" s="1453"/>
      <c r="BJ33" s="1453"/>
      <c r="BK33" s="1453"/>
      <c r="BL33" s="1759"/>
      <c r="BM33" s="1544"/>
      <c r="BN33" s="1622"/>
      <c r="BO33" s="1708"/>
      <c r="BP33" s="1708"/>
      <c r="BQ33" s="1708"/>
      <c r="BR33" s="1708"/>
      <c r="BS33" s="1708"/>
      <c r="BT33" s="1708"/>
      <c r="BU33" s="1708"/>
      <c r="BV33" s="1708"/>
      <c r="BW33" s="1708"/>
      <c r="BX33" s="1708"/>
      <c r="BY33" s="1708"/>
      <c r="BZ33" s="1708"/>
      <c r="CA33" s="1708"/>
      <c r="CB33" s="1708"/>
      <c r="CC33" s="1708"/>
      <c r="CD33" s="1708"/>
      <c r="CE33" s="1708"/>
      <c r="CF33" s="1708"/>
      <c r="CG33" s="1708"/>
      <c r="CH33" s="1708"/>
      <c r="CI33" s="1709"/>
      <c r="CJ33" s="2"/>
    </row>
    <row r="34" spans="2:89" ht="13.5" customHeight="1" x14ac:dyDescent="0.15">
      <c r="B34" s="1413"/>
      <c r="D34" s="1425"/>
      <c r="E34" s="587"/>
      <c r="F34" s="588"/>
      <c r="G34" s="1422"/>
      <c r="H34" s="1422"/>
      <c r="I34" s="1422"/>
      <c r="J34" s="1422"/>
      <c r="K34" s="1422"/>
      <c r="L34" s="1422"/>
      <c r="M34" s="1422"/>
      <c r="N34" s="1422"/>
      <c r="O34" s="1422"/>
      <c r="P34" s="1422"/>
      <c r="Q34" s="1422"/>
      <c r="R34" s="1422"/>
      <c r="S34" s="1422"/>
      <c r="T34" s="1422"/>
      <c r="U34" s="1422"/>
      <c r="V34" s="1422"/>
      <c r="W34" s="1422"/>
      <c r="X34" s="1422"/>
      <c r="Y34" s="1422"/>
      <c r="Z34" s="1422"/>
      <c r="AA34" s="1422"/>
      <c r="AB34" s="1422"/>
      <c r="AC34" s="1423"/>
      <c r="AD34" s="1424"/>
      <c r="AE34" s="1422"/>
      <c r="AF34" s="1422"/>
      <c r="AG34" s="1422"/>
      <c r="AH34" s="1422"/>
      <c r="AI34" s="1422"/>
      <c r="AJ34" s="1422"/>
      <c r="AK34" s="1422"/>
      <c r="AL34" s="1422"/>
      <c r="AM34" s="1422"/>
      <c r="AN34" s="1422"/>
      <c r="AO34" s="1422"/>
      <c r="AP34" s="1422"/>
      <c r="AQ34" s="1422"/>
      <c r="AR34" s="1422"/>
      <c r="AS34" s="1422"/>
      <c r="AT34" s="1422"/>
      <c r="AU34" s="1423"/>
      <c r="AV34" s="2"/>
      <c r="AW34" s="1457">
        <f>入力用②!K27</f>
        <v>0</v>
      </c>
      <c r="AX34" s="1458"/>
      <c r="AY34" s="1458"/>
      <c r="AZ34" s="1458"/>
      <c r="BA34" s="1458"/>
      <c r="BB34" s="1452">
        <f>入力用②!O27</f>
        <v>0</v>
      </c>
      <c r="BC34" s="1452"/>
      <c r="BD34" s="1452"/>
      <c r="BE34" s="1452">
        <f>入力用②!P27</f>
        <v>0</v>
      </c>
      <c r="BF34" s="1452"/>
      <c r="BG34" s="1452"/>
      <c r="BH34" s="1452">
        <f>入力用②!Q27</f>
        <v>0</v>
      </c>
      <c r="BI34" s="1452"/>
      <c r="BJ34" s="1452"/>
      <c r="BK34" s="1452"/>
      <c r="BL34" s="1442">
        <f>入力用②!R27</f>
        <v>0</v>
      </c>
      <c r="BM34" s="1443"/>
      <c r="BN34" s="1443">
        <f>入力用②!T27</f>
        <v>0</v>
      </c>
      <c r="BO34" s="1604">
        <f>入力用②!U27</f>
        <v>0</v>
      </c>
      <c r="BP34" s="1604"/>
      <c r="BQ34" s="1604"/>
      <c r="BR34" s="1604"/>
      <c r="BS34" s="1604"/>
      <c r="BT34" s="1604"/>
      <c r="BU34" s="1604">
        <f>入力用②!Y27</f>
        <v>0</v>
      </c>
      <c r="BV34" s="1604"/>
      <c r="BW34" s="1604"/>
      <c r="BX34" s="1604"/>
      <c r="BY34" s="1604"/>
      <c r="BZ34" s="1604"/>
      <c r="CA34" s="1604"/>
      <c r="CB34" s="1604"/>
      <c r="CC34" s="1604"/>
      <c r="CD34" s="1604"/>
      <c r="CE34" s="1604"/>
      <c r="CF34" s="1604"/>
      <c r="CG34" s="1604"/>
      <c r="CH34" s="1604"/>
      <c r="CI34" s="1710"/>
      <c r="CJ34" s="2"/>
    </row>
    <row r="35" spans="2:89" ht="15" customHeight="1" x14ac:dyDescent="0.15">
      <c r="D35" s="1492">
        <v>10</v>
      </c>
      <c r="E35" s="23"/>
      <c r="F35" s="2"/>
      <c r="G35" s="1415">
        <f>入力用②!C28</f>
        <v>3602000</v>
      </c>
      <c r="H35" s="1415"/>
      <c r="I35" s="1415"/>
      <c r="J35" s="1415"/>
      <c r="K35" s="1415"/>
      <c r="L35" s="1415"/>
      <c r="M35" s="1415"/>
      <c r="N35" s="1415"/>
      <c r="O35" s="1415"/>
      <c r="P35" s="1415"/>
      <c r="Q35" s="1415"/>
      <c r="R35" s="1415"/>
      <c r="S35" s="1415"/>
      <c r="T35" s="1415"/>
      <c r="U35" s="1415"/>
      <c r="V35" s="1415"/>
      <c r="W35" s="1415"/>
      <c r="X35" s="1415"/>
      <c r="Y35" s="1415"/>
      <c r="Z35" s="1415"/>
      <c r="AA35" s="1415"/>
      <c r="AB35" s="1415"/>
      <c r="AC35" s="1416"/>
      <c r="AD35" s="1414">
        <f>入力用②!F28</f>
        <v>2629000</v>
      </c>
      <c r="AE35" s="1415"/>
      <c r="AF35" s="1415"/>
      <c r="AG35" s="1415"/>
      <c r="AH35" s="1415"/>
      <c r="AI35" s="1415"/>
      <c r="AJ35" s="1415"/>
      <c r="AK35" s="1415"/>
      <c r="AL35" s="1415"/>
      <c r="AM35" s="1415"/>
      <c r="AN35" s="1415"/>
      <c r="AO35" s="1415"/>
      <c r="AP35" s="1415"/>
      <c r="AQ35" s="1415"/>
      <c r="AR35" s="1415"/>
      <c r="AS35" s="1415"/>
      <c r="AT35" s="1415"/>
      <c r="AU35" s="1416"/>
      <c r="AV35" s="2"/>
      <c r="AW35" s="1461"/>
      <c r="AX35" s="1462"/>
      <c r="AY35" s="1462"/>
      <c r="AZ35" s="1462"/>
      <c r="BA35" s="1462"/>
      <c r="BB35" s="1463"/>
      <c r="BC35" s="1463"/>
      <c r="BD35" s="1463"/>
      <c r="BE35" s="1463"/>
      <c r="BF35" s="1463"/>
      <c r="BG35" s="1463"/>
      <c r="BH35" s="1463"/>
      <c r="BI35" s="1463"/>
      <c r="BJ35" s="1463"/>
      <c r="BK35" s="1463"/>
      <c r="BL35" s="1759"/>
      <c r="BM35" s="1544"/>
      <c r="BN35" s="1544"/>
      <c r="BO35" s="1605"/>
      <c r="BP35" s="1605"/>
      <c r="BQ35" s="1605"/>
      <c r="BR35" s="1605"/>
      <c r="BS35" s="1605"/>
      <c r="BT35" s="1605"/>
      <c r="BU35" s="1605"/>
      <c r="BV35" s="1605"/>
      <c r="BW35" s="1605"/>
      <c r="BX35" s="1605"/>
      <c r="BY35" s="1605"/>
      <c r="BZ35" s="1605"/>
      <c r="CA35" s="1605"/>
      <c r="CB35" s="1605"/>
      <c r="CC35" s="1605"/>
      <c r="CD35" s="1605"/>
      <c r="CE35" s="1605"/>
      <c r="CF35" s="1605"/>
      <c r="CG35" s="1605"/>
      <c r="CH35" s="1605"/>
      <c r="CI35" s="1711"/>
      <c r="CJ35" s="2"/>
    </row>
    <row r="36" spans="2:89" ht="15" customHeight="1" x14ac:dyDescent="0.15">
      <c r="D36" s="1492"/>
      <c r="E36" s="23"/>
      <c r="F36" s="2"/>
      <c r="G36" s="1422"/>
      <c r="H36" s="1422"/>
      <c r="I36" s="1422"/>
      <c r="J36" s="1422"/>
      <c r="K36" s="1422"/>
      <c r="L36" s="1422"/>
      <c r="M36" s="1422"/>
      <c r="N36" s="1422"/>
      <c r="O36" s="1422"/>
      <c r="P36" s="1422"/>
      <c r="Q36" s="1422"/>
      <c r="R36" s="1422"/>
      <c r="S36" s="1422"/>
      <c r="T36" s="1422"/>
      <c r="U36" s="1422"/>
      <c r="V36" s="1422"/>
      <c r="W36" s="1422"/>
      <c r="X36" s="1422"/>
      <c r="Y36" s="1422"/>
      <c r="Z36" s="1422"/>
      <c r="AA36" s="1422"/>
      <c r="AB36" s="1422"/>
      <c r="AC36" s="1423"/>
      <c r="AD36" s="1424"/>
      <c r="AE36" s="1422"/>
      <c r="AF36" s="1422"/>
      <c r="AG36" s="1422"/>
      <c r="AH36" s="1422"/>
      <c r="AI36" s="1422"/>
      <c r="AJ36" s="1422"/>
      <c r="AK36" s="1422"/>
      <c r="AL36" s="1422"/>
      <c r="AM36" s="1422"/>
      <c r="AN36" s="1422"/>
      <c r="AO36" s="1422"/>
      <c r="AP36" s="1422"/>
      <c r="AQ36" s="1422"/>
      <c r="AR36" s="1422"/>
      <c r="AS36" s="1422"/>
      <c r="AT36" s="1422"/>
      <c r="AU36" s="1423"/>
      <c r="AV36" s="2"/>
      <c r="AW36" s="1457">
        <f>入力用②!K29</f>
        <v>0</v>
      </c>
      <c r="AX36" s="1458"/>
      <c r="AY36" s="1458"/>
      <c r="AZ36" s="1458"/>
      <c r="BA36" s="1458"/>
      <c r="BB36" s="1452">
        <f>入力用②!O29</f>
        <v>0</v>
      </c>
      <c r="BC36" s="1452"/>
      <c r="BD36" s="1452"/>
      <c r="BE36" s="1452">
        <f>入力用②!P29</f>
        <v>0</v>
      </c>
      <c r="BF36" s="1452"/>
      <c r="BG36" s="1452"/>
      <c r="BH36" s="1452">
        <f>入力用②!Q29</f>
        <v>0</v>
      </c>
      <c r="BI36" s="1452"/>
      <c r="BJ36" s="1452"/>
      <c r="BK36" s="1452"/>
      <c r="BL36" s="1442">
        <f>入力用②!R29</f>
        <v>0</v>
      </c>
      <c r="BM36" s="1443"/>
      <c r="BN36" s="1443">
        <f>入力用②!T29</f>
        <v>0</v>
      </c>
      <c r="BO36" s="1604">
        <f>入力用②!U29</f>
        <v>0</v>
      </c>
      <c r="BP36" s="1604"/>
      <c r="BQ36" s="1604"/>
      <c r="BR36" s="1604"/>
      <c r="BS36" s="1604"/>
      <c r="BT36" s="1604"/>
      <c r="BU36" s="1604">
        <f>入力用②!Y29</f>
        <v>0</v>
      </c>
      <c r="BV36" s="1604"/>
      <c r="BW36" s="1604"/>
      <c r="BX36" s="1604"/>
      <c r="BY36" s="1604"/>
      <c r="BZ36" s="1604"/>
      <c r="CA36" s="1604"/>
      <c r="CB36" s="1604"/>
      <c r="CC36" s="1604"/>
      <c r="CD36" s="1604"/>
      <c r="CE36" s="1604"/>
      <c r="CF36" s="1604"/>
      <c r="CG36" s="1604"/>
      <c r="CH36" s="1604"/>
      <c r="CI36" s="1710"/>
      <c r="CJ36" s="2"/>
    </row>
    <row r="37" spans="2:89" ht="9.75" customHeight="1" thickBot="1" x14ac:dyDescent="0.2">
      <c r="D37" s="1500">
        <v>11</v>
      </c>
      <c r="E37" s="27"/>
      <c r="F37" s="28"/>
      <c r="G37" s="1415">
        <f>入力用②!C30</f>
        <v>3838000</v>
      </c>
      <c r="H37" s="1415"/>
      <c r="I37" s="1415"/>
      <c r="J37" s="1415"/>
      <c r="K37" s="1415"/>
      <c r="L37" s="1415"/>
      <c r="M37" s="1415"/>
      <c r="N37" s="1415"/>
      <c r="O37" s="1415"/>
      <c r="P37" s="1415"/>
      <c r="Q37" s="1415"/>
      <c r="R37" s="1415"/>
      <c r="S37" s="1415"/>
      <c r="T37" s="1415"/>
      <c r="U37" s="1415"/>
      <c r="V37" s="1415"/>
      <c r="W37" s="1415"/>
      <c r="X37" s="1415"/>
      <c r="Y37" s="1415"/>
      <c r="Z37" s="1415"/>
      <c r="AA37" s="1415"/>
      <c r="AB37" s="1415"/>
      <c r="AC37" s="1416"/>
      <c r="AD37" s="1414">
        <f>入力用②!F30</f>
        <v>2605000</v>
      </c>
      <c r="AE37" s="1415"/>
      <c r="AF37" s="1415"/>
      <c r="AG37" s="1415"/>
      <c r="AH37" s="1415"/>
      <c r="AI37" s="1415"/>
      <c r="AJ37" s="1415"/>
      <c r="AK37" s="1415"/>
      <c r="AL37" s="1415"/>
      <c r="AM37" s="1415"/>
      <c r="AN37" s="1415"/>
      <c r="AO37" s="1415"/>
      <c r="AP37" s="1415"/>
      <c r="AQ37" s="1415"/>
      <c r="AR37" s="1415"/>
      <c r="AS37" s="1415"/>
      <c r="AT37" s="1415"/>
      <c r="AU37" s="1416"/>
      <c r="AV37" s="2"/>
      <c r="AW37" s="1461"/>
      <c r="AX37" s="1462"/>
      <c r="AY37" s="1462"/>
      <c r="AZ37" s="1462"/>
      <c r="BA37" s="1462"/>
      <c r="BB37" s="1463"/>
      <c r="BC37" s="1463"/>
      <c r="BD37" s="1463"/>
      <c r="BE37" s="1463"/>
      <c r="BF37" s="1463"/>
      <c r="BG37" s="1463"/>
      <c r="BH37" s="1463"/>
      <c r="BI37" s="1463"/>
      <c r="BJ37" s="1463"/>
      <c r="BK37" s="1463"/>
      <c r="BL37" s="1759"/>
      <c r="BM37" s="1544"/>
      <c r="BN37" s="1544"/>
      <c r="BO37" s="1605"/>
      <c r="BP37" s="1605"/>
      <c r="BQ37" s="1605"/>
      <c r="BR37" s="1605"/>
      <c r="BS37" s="1605"/>
      <c r="BT37" s="1605"/>
      <c r="BU37" s="1605"/>
      <c r="BV37" s="1605"/>
      <c r="BW37" s="1605"/>
      <c r="BX37" s="1605"/>
      <c r="BY37" s="1605"/>
      <c r="BZ37" s="1605"/>
      <c r="CA37" s="1605"/>
      <c r="CB37" s="1605"/>
      <c r="CC37" s="1605"/>
      <c r="CD37" s="1605"/>
      <c r="CE37" s="1605"/>
      <c r="CF37" s="1605"/>
      <c r="CG37" s="1605"/>
      <c r="CH37" s="1605"/>
      <c r="CI37" s="1711"/>
      <c r="CJ37" s="2"/>
    </row>
    <row r="38" spans="2:89" ht="5.25" customHeight="1" x14ac:dyDescent="0.15">
      <c r="D38" s="1492"/>
      <c r="E38" s="23"/>
      <c r="F38" s="2"/>
      <c r="G38" s="1418"/>
      <c r="H38" s="1418"/>
      <c r="I38" s="1418"/>
      <c r="J38" s="1418"/>
      <c r="K38" s="1418"/>
      <c r="L38" s="1418"/>
      <c r="M38" s="1418"/>
      <c r="N38" s="1418"/>
      <c r="O38" s="1418"/>
      <c r="P38" s="1418"/>
      <c r="Q38" s="1418"/>
      <c r="R38" s="1418"/>
      <c r="S38" s="1418"/>
      <c r="T38" s="1418"/>
      <c r="U38" s="1418"/>
      <c r="V38" s="1418"/>
      <c r="W38" s="1418"/>
      <c r="X38" s="1418"/>
      <c r="Y38" s="1418"/>
      <c r="Z38" s="1418"/>
      <c r="AA38" s="1418"/>
      <c r="AB38" s="1418"/>
      <c r="AC38" s="1419"/>
      <c r="AD38" s="1417"/>
      <c r="AE38" s="1418"/>
      <c r="AF38" s="1418"/>
      <c r="AG38" s="1418"/>
      <c r="AH38" s="1418"/>
      <c r="AI38" s="1418"/>
      <c r="AJ38" s="1418"/>
      <c r="AK38" s="1418"/>
      <c r="AL38" s="1418"/>
      <c r="AM38" s="1418"/>
      <c r="AN38" s="1418"/>
      <c r="AO38" s="1418"/>
      <c r="AP38" s="1418"/>
      <c r="AQ38" s="1418"/>
      <c r="AR38" s="1418"/>
      <c r="AS38" s="1418"/>
      <c r="AT38" s="1418"/>
      <c r="AU38" s="1419"/>
      <c r="AV38" s="2"/>
      <c r="AW38" s="1500" t="s">
        <v>290</v>
      </c>
      <c r="AX38" s="1501"/>
      <c r="AY38" s="1501"/>
      <c r="AZ38" s="1501"/>
      <c r="BA38" s="1501"/>
      <c r="BB38" s="1497"/>
      <c r="BC38" s="1466" t="s">
        <v>449</v>
      </c>
      <c r="BD38" s="1750"/>
      <c r="BE38" s="1467"/>
      <c r="BF38" s="17"/>
      <c r="BG38" s="17"/>
      <c r="BH38" s="17"/>
      <c r="BI38" s="17"/>
      <c r="BJ38" s="17"/>
      <c r="BK38" s="66"/>
      <c r="BL38" s="1755">
        <f>入力用②!R31</f>
        <v>960000</v>
      </c>
      <c r="BM38" s="1443"/>
      <c r="BN38" s="1628">
        <f>入力用②!T31</f>
        <v>240000</v>
      </c>
      <c r="BO38" s="1631">
        <f>入力用②!U31</f>
        <v>1200000</v>
      </c>
      <c r="BP38" s="1632"/>
      <c r="BQ38" s="1632"/>
      <c r="BR38" s="1632"/>
      <c r="BS38" s="1632"/>
      <c r="BT38" s="1633"/>
      <c r="BU38" s="39"/>
      <c r="BV38" s="39"/>
      <c r="BW38" s="39"/>
      <c r="BX38" s="39"/>
      <c r="BY38" s="39"/>
      <c r="BZ38" s="39"/>
      <c r="CA38" s="39"/>
      <c r="CB38" s="39"/>
      <c r="CC38" s="39"/>
      <c r="CD38" s="39"/>
      <c r="CE38" s="39"/>
      <c r="CF38" s="39"/>
      <c r="CG38" s="39"/>
      <c r="CH38" s="39"/>
      <c r="CI38" s="40"/>
      <c r="CJ38" s="2"/>
    </row>
    <row r="39" spans="2:89" ht="13.5" customHeight="1" x14ac:dyDescent="0.15">
      <c r="D39" s="1502"/>
      <c r="E39" s="34"/>
      <c r="F39" s="16"/>
      <c r="G39" s="1422"/>
      <c r="H39" s="1422"/>
      <c r="I39" s="1422"/>
      <c r="J39" s="1422"/>
      <c r="K39" s="1422"/>
      <c r="L39" s="1422"/>
      <c r="M39" s="1422"/>
      <c r="N39" s="1422"/>
      <c r="O39" s="1422"/>
      <c r="P39" s="1422"/>
      <c r="Q39" s="1422"/>
      <c r="R39" s="1422"/>
      <c r="S39" s="1422"/>
      <c r="T39" s="1422"/>
      <c r="U39" s="1422"/>
      <c r="V39" s="1422"/>
      <c r="W39" s="1422"/>
      <c r="X39" s="1422"/>
      <c r="Y39" s="1422"/>
      <c r="Z39" s="1422"/>
      <c r="AA39" s="1422"/>
      <c r="AB39" s="1422"/>
      <c r="AC39" s="1423"/>
      <c r="AD39" s="1424"/>
      <c r="AE39" s="1422"/>
      <c r="AF39" s="1422"/>
      <c r="AG39" s="1422"/>
      <c r="AH39" s="1422"/>
      <c r="AI39" s="1422"/>
      <c r="AJ39" s="1422"/>
      <c r="AK39" s="1422"/>
      <c r="AL39" s="1422"/>
      <c r="AM39" s="1422"/>
      <c r="AN39" s="1422"/>
      <c r="AO39" s="1422"/>
      <c r="AP39" s="1422"/>
      <c r="AQ39" s="1422"/>
      <c r="AR39" s="1422"/>
      <c r="AS39" s="1422"/>
      <c r="AT39" s="1422"/>
      <c r="AU39" s="1423"/>
      <c r="AV39" s="2"/>
      <c r="AW39" s="1492"/>
      <c r="AX39" s="1430"/>
      <c r="AY39" s="1430"/>
      <c r="AZ39" s="1430"/>
      <c r="BA39" s="1430"/>
      <c r="BB39" s="1431"/>
      <c r="BC39" s="1468"/>
      <c r="BD39" s="1751"/>
      <c r="BE39" s="1469"/>
      <c r="BF39" s="67"/>
      <c r="BG39" s="1700" t="str">
        <f>IF(OR(入力用②!P31=0,LEN(入力用②!P31)-1&lt;=0),"",MID(入力用②!P31,LEN(入力用②!P31)-1,1))</f>
        <v/>
      </c>
      <c r="BH39" s="1701"/>
      <c r="BI39" s="67"/>
      <c r="BJ39" s="1606" t="str">
        <f>IF(入力用②!P31&lt;&gt;0,RIGHT(入力用②!P31,1),"")</f>
        <v/>
      </c>
      <c r="BK39" s="66"/>
      <c r="BL39" s="1756"/>
      <c r="BM39" s="1622"/>
      <c r="BN39" s="1629"/>
      <c r="BO39" s="1634"/>
      <c r="BP39" s="1392"/>
      <c r="BQ39" s="1392"/>
      <c r="BR39" s="1392"/>
      <c r="BS39" s="1392"/>
      <c r="BT39" s="1629"/>
      <c r="BU39" s="39"/>
      <c r="BV39" s="1659" t="str">
        <f>IF(OR(入力用②!Y31=0,LEN(入力用②!Y31)-5&lt;=0),"",MID(入力用②!Y31,LEN(入力用②!Y31)-5,1))</f>
        <v/>
      </c>
      <c r="BW39" s="1660"/>
      <c r="BX39" s="1661"/>
      <c r="BY39" s="42"/>
      <c r="BZ39" s="1648" t="str">
        <f>IF(OR(入力用②!Y31=0,LEN(入力用②!Y31)-4&lt;=0),"",MID(入力用②!Y31,LEN(入力用②!Y31)-4,1))</f>
        <v/>
      </c>
      <c r="CA39" s="42"/>
      <c r="CB39" s="1648" t="str">
        <f>IF(OR(入力用②!Y31=0,LEN(入力用②!Y31)-3&lt;=0),"",MID(入力用②!Y31,LEN(入力用②!Y31)-3,1))</f>
        <v/>
      </c>
      <c r="CC39" s="43"/>
      <c r="CD39" s="1648" t="str">
        <f>IF(OR(入力用②!Y31=0,LEN(入力用②!Y31)-2&lt;=0),"",MID(入力用②!Y31,LEN(入力用②!Y31)-2,1))</f>
        <v/>
      </c>
      <c r="CE39" s="42"/>
      <c r="CF39" s="1648" t="str">
        <f>IF(OR(入力用②!Y31=0,LEN(入力用②!Y31)-1&lt;=0),"",MID(入力用②!Y31,LEN(入力用②!Y31)-1,1))</f>
        <v/>
      </c>
      <c r="CG39" s="42"/>
      <c r="CH39" s="1648" t="str">
        <f>IF(入力用②!Y31&lt;&gt;0,RIGHT(入力用②!Y31,1),"")</f>
        <v/>
      </c>
      <c r="CI39" s="40"/>
      <c r="CJ39" s="2"/>
    </row>
    <row r="40" spans="2:89" ht="13.5" customHeight="1" x14ac:dyDescent="0.15">
      <c r="D40" s="1420">
        <v>12</v>
      </c>
      <c r="E40" s="23"/>
      <c r="F40" s="2"/>
      <c r="G40" s="1415">
        <f>入力用②!C32</f>
        <v>4135000</v>
      </c>
      <c r="H40" s="1415"/>
      <c r="I40" s="1415"/>
      <c r="J40" s="1415"/>
      <c r="K40" s="1415"/>
      <c r="L40" s="1415"/>
      <c r="M40" s="1415"/>
      <c r="N40" s="1415"/>
      <c r="O40" s="1415"/>
      <c r="P40" s="1415"/>
      <c r="Q40" s="1415"/>
      <c r="R40" s="1415"/>
      <c r="S40" s="1415"/>
      <c r="T40" s="1415"/>
      <c r="U40" s="1415"/>
      <c r="V40" s="1415"/>
      <c r="W40" s="1415"/>
      <c r="X40" s="1415"/>
      <c r="Y40" s="1415"/>
      <c r="Z40" s="1415"/>
      <c r="AA40" s="1415"/>
      <c r="AB40" s="1415"/>
      <c r="AC40" s="1416"/>
      <c r="AD40" s="1414">
        <f>入力用②!F32</f>
        <v>2728000</v>
      </c>
      <c r="AE40" s="1415"/>
      <c r="AF40" s="1415"/>
      <c r="AG40" s="1415"/>
      <c r="AH40" s="1415"/>
      <c r="AI40" s="1415"/>
      <c r="AJ40" s="1415"/>
      <c r="AK40" s="1415"/>
      <c r="AL40" s="1415"/>
      <c r="AM40" s="1415"/>
      <c r="AN40" s="1415"/>
      <c r="AO40" s="1415"/>
      <c r="AP40" s="1415"/>
      <c r="AQ40" s="1415"/>
      <c r="AR40" s="1415"/>
      <c r="AS40" s="1415"/>
      <c r="AT40" s="1415"/>
      <c r="AU40" s="1416"/>
      <c r="AV40" s="2"/>
      <c r="AW40" s="1492"/>
      <c r="AX40" s="1430"/>
      <c r="AY40" s="1430"/>
      <c r="AZ40" s="1430"/>
      <c r="BA40" s="1430"/>
      <c r="BB40" s="1431"/>
      <c r="BC40" s="1468"/>
      <c r="BD40" s="1751"/>
      <c r="BE40" s="1469"/>
      <c r="BF40" s="67"/>
      <c r="BG40" s="1702"/>
      <c r="BH40" s="1703"/>
      <c r="BI40" s="67"/>
      <c r="BJ40" s="1607"/>
      <c r="BK40" s="66"/>
      <c r="BL40" s="1756"/>
      <c r="BM40" s="1622"/>
      <c r="BN40" s="1629"/>
      <c r="BO40" s="1634"/>
      <c r="BP40" s="1392"/>
      <c r="BQ40" s="1392"/>
      <c r="BR40" s="1392"/>
      <c r="BS40" s="1392"/>
      <c r="BT40" s="1629"/>
      <c r="BU40" s="39"/>
      <c r="BV40" s="1662"/>
      <c r="BW40" s="1663"/>
      <c r="BX40" s="1664"/>
      <c r="BY40" s="42"/>
      <c r="BZ40" s="1649"/>
      <c r="CA40" s="42"/>
      <c r="CB40" s="1649"/>
      <c r="CC40" s="43"/>
      <c r="CD40" s="1649"/>
      <c r="CE40" s="42"/>
      <c r="CF40" s="1649"/>
      <c r="CG40" s="42"/>
      <c r="CH40" s="1649"/>
      <c r="CI40" s="40"/>
      <c r="CJ40" s="2"/>
    </row>
    <row r="41" spans="2:89" ht="5.25" customHeight="1" thickBot="1" x14ac:dyDescent="0.2">
      <c r="D41" s="1421"/>
      <c r="E41" s="23"/>
      <c r="F41" s="2"/>
      <c r="G41" s="1418"/>
      <c r="H41" s="1418"/>
      <c r="I41" s="1418"/>
      <c r="J41" s="1418"/>
      <c r="K41" s="1418"/>
      <c r="L41" s="1418"/>
      <c r="M41" s="1418"/>
      <c r="N41" s="1418"/>
      <c r="O41" s="1418"/>
      <c r="P41" s="1418"/>
      <c r="Q41" s="1418"/>
      <c r="R41" s="1418"/>
      <c r="S41" s="1418"/>
      <c r="T41" s="1418"/>
      <c r="U41" s="1418"/>
      <c r="V41" s="1418"/>
      <c r="W41" s="1418"/>
      <c r="X41" s="1418"/>
      <c r="Y41" s="1418"/>
      <c r="Z41" s="1418"/>
      <c r="AA41" s="1418"/>
      <c r="AB41" s="1418"/>
      <c r="AC41" s="1419"/>
      <c r="AD41" s="1417"/>
      <c r="AE41" s="1418"/>
      <c r="AF41" s="1418"/>
      <c r="AG41" s="1418"/>
      <c r="AH41" s="1418"/>
      <c r="AI41" s="1418"/>
      <c r="AJ41" s="1418"/>
      <c r="AK41" s="1418"/>
      <c r="AL41" s="1418"/>
      <c r="AM41" s="1418"/>
      <c r="AN41" s="1418"/>
      <c r="AO41" s="1418"/>
      <c r="AP41" s="1418"/>
      <c r="AQ41" s="1418"/>
      <c r="AR41" s="1418"/>
      <c r="AS41" s="1418"/>
      <c r="AT41" s="1418"/>
      <c r="AU41" s="1419"/>
      <c r="AV41" s="2"/>
      <c r="AW41" s="1504"/>
      <c r="AX41" s="1505"/>
      <c r="AY41" s="1505"/>
      <c r="AZ41" s="1505"/>
      <c r="BA41" s="1505"/>
      <c r="BB41" s="1506"/>
      <c r="BC41" s="1470"/>
      <c r="BD41" s="1752"/>
      <c r="BE41" s="1471"/>
      <c r="BF41" s="605"/>
      <c r="BG41" s="606"/>
      <c r="BH41" s="606"/>
      <c r="BI41" s="606"/>
      <c r="BJ41" s="606"/>
      <c r="BK41" s="607"/>
      <c r="BL41" s="1757"/>
      <c r="BM41" s="1758"/>
      <c r="BN41" s="1630"/>
      <c r="BO41" s="1635"/>
      <c r="BP41" s="1393"/>
      <c r="BQ41" s="1393"/>
      <c r="BR41" s="1393"/>
      <c r="BS41" s="1393"/>
      <c r="BT41" s="1636"/>
      <c r="BU41" s="608"/>
      <c r="BV41" s="44"/>
      <c r="BW41" s="44"/>
      <c r="BX41" s="44"/>
      <c r="BY41" s="44"/>
      <c r="BZ41" s="44"/>
      <c r="CA41" s="44"/>
      <c r="CB41" s="44"/>
      <c r="CC41" s="44"/>
      <c r="CD41" s="44"/>
      <c r="CE41" s="44"/>
      <c r="CF41" s="44"/>
      <c r="CG41" s="44"/>
      <c r="CH41" s="44"/>
      <c r="CI41" s="45"/>
      <c r="CJ41" s="2"/>
    </row>
    <row r="42" spans="2:89" ht="15" customHeight="1" x14ac:dyDescent="0.15">
      <c r="D42" s="1425"/>
      <c r="E42" s="23"/>
      <c r="F42" s="2"/>
      <c r="G42" s="1422"/>
      <c r="H42" s="1422"/>
      <c r="I42" s="1422"/>
      <c r="J42" s="1422"/>
      <c r="K42" s="1422"/>
      <c r="L42" s="1422"/>
      <c r="M42" s="1422"/>
      <c r="N42" s="1422"/>
      <c r="O42" s="1422"/>
      <c r="P42" s="1422"/>
      <c r="Q42" s="1422"/>
      <c r="R42" s="1422"/>
      <c r="S42" s="1422"/>
      <c r="T42" s="1422"/>
      <c r="U42" s="1422"/>
      <c r="V42" s="1422"/>
      <c r="W42" s="1422"/>
      <c r="X42" s="1422"/>
      <c r="Y42" s="1422"/>
      <c r="Z42" s="1422"/>
      <c r="AA42" s="1422"/>
      <c r="AB42" s="1422"/>
      <c r="AC42" s="1423"/>
      <c r="AD42" s="1424"/>
      <c r="AE42" s="1422"/>
      <c r="AF42" s="1422"/>
      <c r="AG42" s="1422"/>
      <c r="AH42" s="1422"/>
      <c r="AI42" s="1422"/>
      <c r="AJ42" s="1422"/>
      <c r="AK42" s="1422"/>
      <c r="AL42" s="1422"/>
      <c r="AM42" s="1422"/>
      <c r="AN42" s="1422"/>
      <c r="AO42" s="1422"/>
      <c r="AP42" s="1422"/>
      <c r="AQ42" s="1422"/>
      <c r="AR42" s="1422"/>
      <c r="AS42" s="1422"/>
      <c r="AT42" s="1422"/>
      <c r="AU42" s="1423"/>
      <c r="AV42" s="65"/>
      <c r="AW42" s="1464" t="s">
        <v>540</v>
      </c>
      <c r="AX42" s="1464"/>
      <c r="AY42" s="1464"/>
      <c r="AZ42" s="1464"/>
      <c r="BA42" s="1464"/>
      <c r="BB42" s="1464"/>
      <c r="BC42" s="1464"/>
      <c r="BD42" s="1464"/>
      <c r="BE42" s="1464"/>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row>
    <row r="43" spans="2:89" ht="4.5" customHeight="1" x14ac:dyDescent="0.15">
      <c r="D43" s="1723" t="s">
        <v>487</v>
      </c>
      <c r="E43" s="47"/>
      <c r="F43" s="48"/>
      <c r="G43" s="48"/>
      <c r="H43" s="48"/>
      <c r="I43" s="48"/>
      <c r="J43" s="48"/>
      <c r="K43" s="48"/>
      <c r="L43" s="48"/>
      <c r="M43" s="48"/>
      <c r="N43" s="48"/>
      <c r="O43" s="48"/>
      <c r="P43" s="48"/>
      <c r="Q43" s="48"/>
      <c r="R43" s="48"/>
      <c r="S43" s="48"/>
      <c r="T43" s="48"/>
      <c r="U43" s="48"/>
      <c r="V43" s="48"/>
      <c r="W43" s="48"/>
      <c r="X43" s="48"/>
      <c r="Y43" s="48"/>
      <c r="Z43" s="48"/>
      <c r="AA43" s="48"/>
      <c r="AB43" s="48"/>
      <c r="AC43" s="49"/>
      <c r="AD43" s="1680"/>
      <c r="AE43" s="1681"/>
      <c r="AF43" s="1681"/>
      <c r="AG43" s="1681"/>
      <c r="AH43" s="1681"/>
      <c r="AI43" s="1681"/>
      <c r="AJ43" s="1681"/>
      <c r="AK43" s="1681"/>
      <c r="AL43" s="1681"/>
      <c r="AM43" s="1681"/>
      <c r="AN43" s="1681"/>
      <c r="AO43" s="1681"/>
      <c r="AP43" s="1681"/>
      <c r="AQ43" s="1681"/>
      <c r="AR43" s="1681"/>
      <c r="AS43" s="1681"/>
      <c r="AT43" s="1681"/>
      <c r="AU43" s="1682"/>
      <c r="AV43" s="65"/>
      <c r="AW43" s="1465"/>
      <c r="AX43" s="1465"/>
      <c r="AY43" s="1465"/>
      <c r="AZ43" s="1465"/>
      <c r="BA43" s="1465"/>
      <c r="BB43" s="1465"/>
      <c r="BC43" s="1465"/>
      <c r="BD43" s="1465"/>
      <c r="BE43" s="1465"/>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2:89" ht="11.25" customHeight="1" thickBot="1" x14ac:dyDescent="0.2">
      <c r="D44" s="1724"/>
      <c r="E44" s="50"/>
      <c r="F44" s="970" t="str">
        <f>IF(OR(入力用②!C34=0,LEN(入力用②!C34)-7&lt;=0),"",LEFT(入力用②!C34,LEN(入力用②!C34)-7))</f>
        <v/>
      </c>
      <c r="G44" s="1489"/>
      <c r="H44" s="1489"/>
      <c r="I44" s="1489"/>
      <c r="J44" s="1489"/>
      <c r="K44" s="971"/>
      <c r="L44" s="51"/>
      <c r="M44" s="970" t="str">
        <f>IF(OR(入力用②!C34=0,LEN(入力用②!C34)-6&lt;=0),"",MID(入力用②!C34,LEN(入力用②!C34)-6,1))</f>
        <v/>
      </c>
      <c r="N44" s="1489"/>
      <c r="O44" s="1489"/>
      <c r="P44" s="971"/>
      <c r="Q44" s="610"/>
      <c r="R44" s="853" t="str">
        <f>IF(OR(入力用②!C34=0,LEN(入力用②!C34)-5&lt;=0),"",MID(入力用②!C34,LEN(入力用②!C34)-5,1))</f>
        <v>2</v>
      </c>
      <c r="S44" s="51"/>
      <c r="T44" s="853" t="str">
        <f>IF(OR(入力用②!C34=0,LEN(入力用②!C34)-4&lt;=0),"",MID(入力用②!C34,LEN(入力用②!C34)-4,1))</f>
        <v>0</v>
      </c>
      <c r="U44" s="51"/>
      <c r="V44" s="853" t="str">
        <f>IF(OR(入力用②!C34=0,LEN(入力用②!C34)-3&lt;=0),"",MID(入力用②!C34,LEN(入力用②!C34)-3,1))</f>
        <v>7</v>
      </c>
      <c r="W44" s="610"/>
      <c r="X44" s="853" t="str">
        <f>IF(OR(入力用②!C34=0,LEN(入力用②!C34)-2&lt;=0),"",MID(入力用②!C34,LEN(入力用②!C34)-2,1))</f>
        <v>0</v>
      </c>
      <c r="Y44" s="51"/>
      <c r="Z44" s="853" t="str">
        <f>IF(OR(入力用②!C34=0,LEN(入力用②!C34)-1&lt;=0),"",MID(入力用②!C34,LEN(入力用②!C34)-1,1))</f>
        <v>0</v>
      </c>
      <c r="AA44" s="51"/>
      <c r="AB44" s="853" t="str">
        <f>IF(入力用②!C34&lt;&gt;0,RIGHT(入力用②!C34,1),"")</f>
        <v>0</v>
      </c>
      <c r="AC44" s="55"/>
      <c r="AD44" s="1683"/>
      <c r="AE44" s="1684"/>
      <c r="AF44" s="1684"/>
      <c r="AG44" s="1684"/>
      <c r="AH44" s="1684"/>
      <c r="AI44" s="1684"/>
      <c r="AJ44" s="1684"/>
      <c r="AK44" s="1684"/>
      <c r="AL44" s="1684"/>
      <c r="AM44" s="1684"/>
      <c r="AN44" s="1684"/>
      <c r="AO44" s="1684"/>
      <c r="AP44" s="1684"/>
      <c r="AQ44" s="1684"/>
      <c r="AR44" s="1684"/>
      <c r="AS44" s="1684"/>
      <c r="AT44" s="1684"/>
      <c r="AU44" s="1685"/>
      <c r="AV44" s="65"/>
      <c r="AW44" s="1465"/>
      <c r="AX44" s="1465"/>
      <c r="AY44" s="1465"/>
      <c r="AZ44" s="1465"/>
      <c r="BA44" s="1465"/>
      <c r="BB44" s="1465"/>
      <c r="BC44" s="1465"/>
      <c r="BD44" s="1465"/>
      <c r="BE44" s="1465"/>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row>
    <row r="45" spans="2:89" ht="11.25" customHeight="1" x14ac:dyDescent="0.15">
      <c r="D45" s="1725"/>
      <c r="E45" s="50"/>
      <c r="F45" s="974"/>
      <c r="G45" s="1490"/>
      <c r="H45" s="1490"/>
      <c r="I45" s="1490"/>
      <c r="J45" s="1490"/>
      <c r="K45" s="975"/>
      <c r="L45" s="51"/>
      <c r="M45" s="974"/>
      <c r="N45" s="1490"/>
      <c r="O45" s="1490"/>
      <c r="P45" s="975"/>
      <c r="Q45" s="52"/>
      <c r="R45" s="854"/>
      <c r="S45" s="51"/>
      <c r="T45" s="854"/>
      <c r="U45" s="51"/>
      <c r="V45" s="854"/>
      <c r="W45" s="609"/>
      <c r="X45" s="854"/>
      <c r="Y45" s="54"/>
      <c r="Z45" s="854"/>
      <c r="AA45" s="51"/>
      <c r="AB45" s="854"/>
      <c r="AC45" s="55"/>
      <c r="AD45" s="1683"/>
      <c r="AE45" s="1684"/>
      <c r="AF45" s="1684"/>
      <c r="AG45" s="1684"/>
      <c r="AH45" s="1684"/>
      <c r="AI45" s="1684"/>
      <c r="AJ45" s="1684"/>
      <c r="AK45" s="1684"/>
      <c r="AL45" s="1684"/>
      <c r="AM45" s="1684"/>
      <c r="AN45" s="1684"/>
      <c r="AO45" s="1684"/>
      <c r="AP45" s="1684"/>
      <c r="AQ45" s="1684"/>
      <c r="AR45" s="1684"/>
      <c r="AS45" s="1684"/>
      <c r="AT45" s="1684"/>
      <c r="AU45" s="1685"/>
      <c r="AV45" s="65"/>
      <c r="AW45" s="1691" t="s">
        <v>541</v>
      </c>
      <c r="AX45" s="1692"/>
      <c r="AY45" s="1692"/>
      <c r="AZ45" s="1692"/>
      <c r="BA45" s="1692"/>
      <c r="BB45" s="1692"/>
      <c r="BC45" s="1692"/>
      <c r="BD45" s="1692"/>
      <c r="BE45" s="1692"/>
      <c r="BF45" s="1692"/>
      <c r="BG45" s="1692"/>
      <c r="BH45" s="1692"/>
      <c r="BI45" s="1692"/>
      <c r="BJ45" s="1692"/>
      <c r="BK45" s="1692"/>
      <c r="BL45" s="1693"/>
      <c r="BM45" s="1613" t="s">
        <v>542</v>
      </c>
      <c r="BN45" s="1614"/>
      <c r="BO45" s="1615"/>
      <c r="BP45" s="1394" t="s">
        <v>543</v>
      </c>
      <c r="BQ45" s="1395"/>
      <c r="BR45" s="1395"/>
      <c r="BS45" s="1395"/>
      <c r="BT45" s="1395"/>
      <c r="BU45" s="1395"/>
      <c r="BV45" s="1395"/>
      <c r="BW45" s="1395"/>
      <c r="BX45" s="1395"/>
      <c r="BY45" s="1396"/>
      <c r="BZ45" s="1394" t="s">
        <v>555</v>
      </c>
      <c r="CA45" s="1395"/>
      <c r="CB45" s="1395"/>
      <c r="CC45" s="1395"/>
      <c r="CD45" s="1395"/>
      <c r="CE45" s="1395"/>
      <c r="CF45" s="1395"/>
      <c r="CG45" s="1395"/>
      <c r="CH45" s="1395"/>
      <c r="CI45" s="615"/>
      <c r="CJ45" s="17"/>
      <c r="CK45" s="17"/>
    </row>
    <row r="46" spans="2:89" ht="5.25" customHeight="1" x14ac:dyDescent="0.15">
      <c r="D46" s="1726"/>
      <c r="E46" s="56"/>
      <c r="F46" s="57"/>
      <c r="G46" s="57"/>
      <c r="H46" s="57"/>
      <c r="I46" s="57"/>
      <c r="J46" s="57"/>
      <c r="K46" s="57"/>
      <c r="L46" s="57"/>
      <c r="M46" s="57"/>
      <c r="N46" s="57"/>
      <c r="O46" s="57"/>
      <c r="P46" s="57"/>
      <c r="Q46" s="57"/>
      <c r="R46" s="57"/>
      <c r="S46" s="57"/>
      <c r="T46" s="57"/>
      <c r="U46" s="57"/>
      <c r="V46" s="57"/>
      <c r="W46" s="57"/>
      <c r="X46" s="57"/>
      <c r="Y46" s="57"/>
      <c r="Z46" s="57"/>
      <c r="AA46" s="57"/>
      <c r="AB46" s="57"/>
      <c r="AC46" s="58"/>
      <c r="AD46" s="1686"/>
      <c r="AE46" s="1687"/>
      <c r="AF46" s="1687"/>
      <c r="AG46" s="1687"/>
      <c r="AH46" s="1687"/>
      <c r="AI46" s="1687"/>
      <c r="AJ46" s="1687"/>
      <c r="AK46" s="1687"/>
      <c r="AL46" s="1687"/>
      <c r="AM46" s="1687"/>
      <c r="AN46" s="1687"/>
      <c r="AO46" s="1687"/>
      <c r="AP46" s="1687"/>
      <c r="AQ46" s="1687"/>
      <c r="AR46" s="1687"/>
      <c r="AS46" s="1687"/>
      <c r="AT46" s="1687"/>
      <c r="AU46" s="1688"/>
      <c r="AV46" s="2"/>
      <c r="AW46" s="1694"/>
      <c r="AX46" s="1695"/>
      <c r="AY46" s="1695"/>
      <c r="AZ46" s="1695"/>
      <c r="BA46" s="1695"/>
      <c r="BB46" s="1695"/>
      <c r="BC46" s="1695"/>
      <c r="BD46" s="1695"/>
      <c r="BE46" s="1695"/>
      <c r="BF46" s="1695"/>
      <c r="BG46" s="1695"/>
      <c r="BH46" s="1695"/>
      <c r="BI46" s="1695"/>
      <c r="BJ46" s="1695"/>
      <c r="BK46" s="1695"/>
      <c r="BL46" s="1696"/>
      <c r="BM46" s="1616"/>
      <c r="BN46" s="1617"/>
      <c r="BO46" s="1618"/>
      <c r="BP46" s="1397"/>
      <c r="BQ46" s="1398"/>
      <c r="BR46" s="1398"/>
      <c r="BS46" s="1398"/>
      <c r="BT46" s="1398"/>
      <c r="BU46" s="1398"/>
      <c r="BV46" s="1398"/>
      <c r="BW46" s="1398"/>
      <c r="BX46" s="1398"/>
      <c r="BY46" s="1399"/>
      <c r="BZ46" s="1397"/>
      <c r="CA46" s="1398"/>
      <c r="CB46" s="1398"/>
      <c r="CC46" s="1398"/>
      <c r="CD46" s="1398"/>
      <c r="CE46" s="1398"/>
      <c r="CF46" s="1398"/>
      <c r="CG46" s="1398"/>
      <c r="CH46" s="1398"/>
      <c r="CI46" s="616"/>
      <c r="CJ46" s="2"/>
    </row>
    <row r="47" spans="2:89" ht="5.25" customHeight="1" x14ac:dyDescent="0.15">
      <c r="D47" s="18"/>
      <c r="E47" s="50"/>
      <c r="F47" s="51"/>
      <c r="G47" s="51"/>
      <c r="H47" s="51"/>
      <c r="I47" s="51"/>
      <c r="J47" s="51"/>
      <c r="K47" s="51"/>
      <c r="L47" s="51"/>
      <c r="M47" s="51"/>
      <c r="N47" s="51"/>
      <c r="O47" s="51"/>
      <c r="P47" s="51"/>
      <c r="Q47" s="51"/>
      <c r="R47" s="51"/>
      <c r="S47" s="51"/>
      <c r="T47" s="51"/>
      <c r="U47" s="51"/>
      <c r="V47" s="51"/>
      <c r="W47" s="51"/>
      <c r="X47" s="51"/>
      <c r="Y47" s="51"/>
      <c r="Z47" s="51"/>
      <c r="AA47" s="51"/>
      <c r="AB47" s="51"/>
      <c r="AC47" s="55"/>
      <c r="AD47" s="1680"/>
      <c r="AE47" s="1681"/>
      <c r="AF47" s="1681"/>
      <c r="AG47" s="1681"/>
      <c r="AH47" s="1681"/>
      <c r="AI47" s="1681"/>
      <c r="AJ47" s="1681"/>
      <c r="AK47" s="1681"/>
      <c r="AL47" s="1681"/>
      <c r="AM47" s="1681"/>
      <c r="AN47" s="1681"/>
      <c r="AO47" s="1681"/>
      <c r="AP47" s="1681"/>
      <c r="AQ47" s="1681"/>
      <c r="AR47" s="1681"/>
      <c r="AS47" s="1681"/>
      <c r="AT47" s="1681"/>
      <c r="AU47" s="1682"/>
      <c r="AV47" s="2"/>
      <c r="AW47" s="1694"/>
      <c r="AX47" s="1695"/>
      <c r="AY47" s="1695"/>
      <c r="AZ47" s="1695"/>
      <c r="BA47" s="1695"/>
      <c r="BB47" s="1695"/>
      <c r="BC47" s="1695"/>
      <c r="BD47" s="1695"/>
      <c r="BE47" s="1695"/>
      <c r="BF47" s="1695"/>
      <c r="BG47" s="1695"/>
      <c r="BH47" s="1695"/>
      <c r="BI47" s="1695"/>
      <c r="BJ47" s="1695"/>
      <c r="BK47" s="1695"/>
      <c r="BL47" s="1696"/>
      <c r="BM47" s="1616"/>
      <c r="BN47" s="1617"/>
      <c r="BO47" s="1618"/>
      <c r="BP47" s="1397"/>
      <c r="BQ47" s="1398"/>
      <c r="BR47" s="1398"/>
      <c r="BS47" s="1398"/>
      <c r="BT47" s="1398"/>
      <c r="BU47" s="1398"/>
      <c r="BV47" s="1398"/>
      <c r="BW47" s="1398"/>
      <c r="BX47" s="1398"/>
      <c r="BY47" s="1399"/>
      <c r="BZ47" s="1397"/>
      <c r="CA47" s="1398"/>
      <c r="CB47" s="1398"/>
      <c r="CC47" s="1398"/>
      <c r="CD47" s="1398"/>
      <c r="CE47" s="1398"/>
      <c r="CF47" s="1398"/>
      <c r="CG47" s="1398"/>
      <c r="CH47" s="1398"/>
      <c r="CI47" s="616"/>
      <c r="CJ47" s="2"/>
    </row>
    <row r="48" spans="2:89" ht="11.25" customHeight="1" thickBot="1" x14ac:dyDescent="0.2">
      <c r="D48" s="18"/>
      <c r="E48" s="50"/>
      <c r="F48" s="970" t="str">
        <f>IF(OR(入力用②!C36=0,LEN(入力用②!C36)-7&lt;=0),"",LEFT(入力用②!C36,LEN(入力用②!C36)-7))</f>
        <v/>
      </c>
      <c r="G48" s="1489"/>
      <c r="H48" s="1489"/>
      <c r="I48" s="1489"/>
      <c r="J48" s="1489"/>
      <c r="K48" s="971"/>
      <c r="L48" s="51"/>
      <c r="M48" s="970" t="str">
        <f>IF(OR(入力用②!C36=0,LEN(入力用②!C36)-6&lt;=0),"",MID(入力用②!C36,LEN(入力用②!C36)-6,1))</f>
        <v/>
      </c>
      <c r="N48" s="1489"/>
      <c r="O48" s="1489"/>
      <c r="P48" s="971"/>
      <c r="Q48" s="610"/>
      <c r="R48" s="853" t="str">
        <f>IF(OR(入力用②!C36=0,LEN(入力用②!C36)-5&lt;=0),"",MID(入力用②!C36,LEN(入力用②!C36)-5,1))</f>
        <v>3</v>
      </c>
      <c r="S48" s="51"/>
      <c r="T48" s="853" t="str">
        <f>IF(OR(入力用②!C36=0,LEN(入力用②!C36)-4&lt;=0),"",MID(入力用②!C36,LEN(入力用②!C36)-4,1))</f>
        <v>2</v>
      </c>
      <c r="U48" s="51"/>
      <c r="V48" s="853" t="str">
        <f>IF(OR(入力用②!C36=0,LEN(入力用②!C36)-3&lt;=0),"",MID(入力用②!C36,LEN(入力用②!C36)-3,1))</f>
        <v>0</v>
      </c>
      <c r="W48" s="610"/>
      <c r="X48" s="853" t="str">
        <f>IF(OR(入力用②!C36=0,LEN(入力用②!C36)-2&lt;=0),"",MID(入力用②!C36,LEN(入力用②!C36)-2,1))</f>
        <v>0</v>
      </c>
      <c r="Y48" s="51"/>
      <c r="Z48" s="853" t="str">
        <f>IF(OR(入力用②!C36=0,LEN(入力用②!C36)-1&lt;=0),"",MID(入力用②!C36,LEN(入力用②!C36)-1,1))</f>
        <v>0</v>
      </c>
      <c r="AA48" s="51"/>
      <c r="AB48" s="853" t="str">
        <f>IF(入力用②!C36&lt;&gt;0,RIGHT(入力用②!C36,1),"")</f>
        <v>0</v>
      </c>
      <c r="AC48" s="55"/>
      <c r="AD48" s="1683"/>
      <c r="AE48" s="1684"/>
      <c r="AF48" s="1684"/>
      <c r="AG48" s="1684"/>
      <c r="AH48" s="1684"/>
      <c r="AI48" s="1684"/>
      <c r="AJ48" s="1684"/>
      <c r="AK48" s="1684"/>
      <c r="AL48" s="1684"/>
      <c r="AM48" s="1684"/>
      <c r="AN48" s="1684"/>
      <c r="AO48" s="1684"/>
      <c r="AP48" s="1684"/>
      <c r="AQ48" s="1684"/>
      <c r="AR48" s="1684"/>
      <c r="AS48" s="1684"/>
      <c r="AT48" s="1684"/>
      <c r="AU48" s="1685"/>
      <c r="AV48" s="2"/>
      <c r="AW48" s="1697"/>
      <c r="AX48" s="1698"/>
      <c r="AY48" s="1698"/>
      <c r="AZ48" s="1698"/>
      <c r="BA48" s="1698"/>
      <c r="BB48" s="1698"/>
      <c r="BC48" s="1698"/>
      <c r="BD48" s="1698"/>
      <c r="BE48" s="1698"/>
      <c r="BF48" s="1698"/>
      <c r="BG48" s="1698"/>
      <c r="BH48" s="1698"/>
      <c r="BI48" s="1698"/>
      <c r="BJ48" s="1698"/>
      <c r="BK48" s="1698"/>
      <c r="BL48" s="1699"/>
      <c r="BM48" s="1619"/>
      <c r="BN48" s="1620"/>
      <c r="BO48" s="1621"/>
      <c r="BP48" s="1400"/>
      <c r="BQ48" s="1401"/>
      <c r="BR48" s="1401"/>
      <c r="BS48" s="1401"/>
      <c r="BT48" s="1401"/>
      <c r="BU48" s="1401"/>
      <c r="BV48" s="1401"/>
      <c r="BW48" s="1401"/>
      <c r="BX48" s="1401"/>
      <c r="BY48" s="1402"/>
      <c r="BZ48" s="1397"/>
      <c r="CA48" s="1398"/>
      <c r="CB48" s="1398"/>
      <c r="CC48" s="1398"/>
      <c r="CD48" s="1398"/>
      <c r="CE48" s="1398"/>
      <c r="CF48" s="1398"/>
      <c r="CG48" s="1398"/>
      <c r="CH48" s="1398"/>
      <c r="CI48" s="616"/>
      <c r="CJ48" s="2"/>
    </row>
    <row r="49" spans="4:88" ht="11.25" customHeight="1" x14ac:dyDescent="0.15">
      <c r="D49" s="18" t="s">
        <v>136</v>
      </c>
      <c r="E49" s="50"/>
      <c r="F49" s="974"/>
      <c r="G49" s="1490"/>
      <c r="H49" s="1490"/>
      <c r="I49" s="1490"/>
      <c r="J49" s="1490"/>
      <c r="K49" s="975"/>
      <c r="L49" s="51"/>
      <c r="M49" s="974"/>
      <c r="N49" s="1490"/>
      <c r="O49" s="1490"/>
      <c r="P49" s="975"/>
      <c r="Q49" s="52"/>
      <c r="R49" s="854"/>
      <c r="S49" s="51"/>
      <c r="T49" s="854"/>
      <c r="U49" s="51"/>
      <c r="V49" s="854"/>
      <c r="W49" s="53"/>
      <c r="X49" s="854"/>
      <c r="Y49" s="54"/>
      <c r="Z49" s="854"/>
      <c r="AA49" s="51"/>
      <c r="AB49" s="854"/>
      <c r="AC49" s="55"/>
      <c r="AD49" s="1683"/>
      <c r="AE49" s="1684"/>
      <c r="AF49" s="1684"/>
      <c r="AG49" s="1684"/>
      <c r="AH49" s="1684"/>
      <c r="AI49" s="1684"/>
      <c r="AJ49" s="1684"/>
      <c r="AK49" s="1684"/>
      <c r="AL49" s="1684"/>
      <c r="AM49" s="1684"/>
      <c r="AN49" s="1684"/>
      <c r="AO49" s="1684"/>
      <c r="AP49" s="1684"/>
      <c r="AQ49" s="1684"/>
      <c r="AR49" s="1684"/>
      <c r="AS49" s="1684"/>
      <c r="AT49" s="1684"/>
      <c r="AU49" s="1685"/>
      <c r="AV49" s="65"/>
      <c r="AW49" s="1518" t="str">
        <f>入力用②!K37</f>
        <v>大阪市</v>
      </c>
      <c r="AX49" s="1519"/>
      <c r="AY49" s="1519"/>
      <c r="AZ49" s="1519"/>
      <c r="BA49" s="1519"/>
      <c r="BB49" s="1519"/>
      <c r="BC49" s="1519"/>
      <c r="BD49" s="1519"/>
      <c r="BE49" s="1519"/>
      <c r="BF49" s="1519"/>
      <c r="BG49" s="1519"/>
      <c r="BH49" s="1519"/>
      <c r="BI49" s="1519"/>
      <c r="BJ49" s="1519"/>
      <c r="BK49" s="1519"/>
      <c r="BL49" s="1520"/>
      <c r="BM49" s="1595" t="str">
        <f>入力用②!S37</f>
        <v>建物</v>
      </c>
      <c r="BN49" s="1596"/>
      <c r="BO49" s="1597"/>
      <c r="BP49" s="1403" t="s">
        <v>559</v>
      </c>
      <c r="BQ49" s="592"/>
      <c r="BR49" s="592"/>
      <c r="BS49" s="592"/>
      <c r="BT49" s="592"/>
      <c r="BU49" s="592"/>
      <c r="BV49" s="592"/>
      <c r="BW49" s="592"/>
      <c r="BX49" s="1532" t="s">
        <v>482</v>
      </c>
      <c r="BY49" s="1532"/>
      <c r="BZ49" s="646"/>
      <c r="CA49" s="647"/>
      <c r="CB49" s="647"/>
      <c r="CC49" s="647"/>
      <c r="CD49" s="647"/>
      <c r="CE49" s="647"/>
      <c r="CF49" s="647"/>
      <c r="CG49" s="647"/>
      <c r="CH49" s="1530" t="s">
        <v>482</v>
      </c>
      <c r="CI49" s="1531"/>
      <c r="CJ49" s="17"/>
    </row>
    <row r="50" spans="4:88" ht="3.75" customHeight="1" x14ac:dyDescent="0.15">
      <c r="D50" s="18"/>
      <c r="E50" s="50"/>
      <c r="F50" s="51"/>
      <c r="G50" s="51"/>
      <c r="H50" s="51"/>
      <c r="I50" s="51"/>
      <c r="J50" s="51"/>
      <c r="K50" s="51"/>
      <c r="L50" s="51"/>
      <c r="M50" s="51"/>
      <c r="N50" s="51"/>
      <c r="O50" s="51"/>
      <c r="P50" s="51"/>
      <c r="Q50" s="51"/>
      <c r="R50" s="51"/>
      <c r="S50" s="51"/>
      <c r="T50" s="51"/>
      <c r="U50" s="51"/>
      <c r="V50" s="51"/>
      <c r="W50" s="51"/>
      <c r="X50" s="51"/>
      <c r="Y50" s="51"/>
      <c r="Z50" s="51"/>
      <c r="AA50" s="51"/>
      <c r="AB50" s="51"/>
      <c r="AC50" s="55"/>
      <c r="AD50" s="1686"/>
      <c r="AE50" s="1687"/>
      <c r="AF50" s="1687"/>
      <c r="AG50" s="1687"/>
      <c r="AH50" s="1687"/>
      <c r="AI50" s="1687"/>
      <c r="AJ50" s="1687"/>
      <c r="AK50" s="1687"/>
      <c r="AL50" s="1687"/>
      <c r="AM50" s="1687"/>
      <c r="AN50" s="1687"/>
      <c r="AO50" s="1687"/>
      <c r="AP50" s="1687"/>
      <c r="AQ50" s="1687"/>
      <c r="AR50" s="1687"/>
      <c r="AS50" s="1687"/>
      <c r="AT50" s="1687"/>
      <c r="AU50" s="1688"/>
      <c r="AV50" s="65"/>
      <c r="AW50" s="1521"/>
      <c r="AX50" s="1522"/>
      <c r="AY50" s="1522"/>
      <c r="AZ50" s="1522"/>
      <c r="BA50" s="1522"/>
      <c r="BB50" s="1522"/>
      <c r="BC50" s="1522"/>
      <c r="BD50" s="1522"/>
      <c r="BE50" s="1522"/>
      <c r="BF50" s="1522"/>
      <c r="BG50" s="1522"/>
      <c r="BH50" s="1522"/>
      <c r="BI50" s="1522"/>
      <c r="BJ50" s="1522"/>
      <c r="BK50" s="1522"/>
      <c r="BL50" s="1523"/>
      <c r="BM50" s="1598"/>
      <c r="BN50" s="1599"/>
      <c r="BO50" s="1600"/>
      <c r="BP50" s="1404"/>
      <c r="BQ50" s="1392">
        <f>入力用②!W37</f>
        <v>240000</v>
      </c>
      <c r="BR50" s="1392"/>
      <c r="BS50" s="1392"/>
      <c r="BT50" s="1392"/>
      <c r="BU50" s="1392"/>
      <c r="BV50" s="1392"/>
      <c r="BW50" s="1392"/>
      <c r="BX50" s="1392"/>
      <c r="BY50" s="335"/>
      <c r="BZ50" s="1639">
        <f>入力用②!Z38</f>
        <v>120000</v>
      </c>
      <c r="CA50" s="1640"/>
      <c r="CB50" s="1640"/>
      <c r="CC50" s="1640"/>
      <c r="CD50" s="1640"/>
      <c r="CE50" s="1640"/>
      <c r="CF50" s="1640"/>
      <c r="CG50" s="1640"/>
      <c r="CH50" s="1640"/>
      <c r="CI50" s="626"/>
      <c r="CJ50" s="17"/>
    </row>
    <row r="51" spans="4:88" ht="9" customHeight="1" x14ac:dyDescent="0.15">
      <c r="D51" s="1500" t="s">
        <v>137</v>
      </c>
      <c r="E51" s="1410"/>
      <c r="F51" s="1411"/>
      <c r="G51" s="1411"/>
      <c r="H51" s="1411"/>
      <c r="I51" s="1411"/>
      <c r="J51" s="1411"/>
      <c r="K51" s="1411"/>
      <c r="L51" s="1411"/>
      <c r="M51" s="1411"/>
      <c r="N51" s="1411"/>
      <c r="O51" s="1411"/>
      <c r="P51" s="1411"/>
      <c r="Q51" s="1411"/>
      <c r="R51" s="1411"/>
      <c r="S51" s="1411"/>
      <c r="T51" s="1411"/>
      <c r="U51" s="1411"/>
      <c r="V51" s="1411"/>
      <c r="W51" s="1411"/>
      <c r="X51" s="1411"/>
      <c r="Y51" s="1411"/>
      <c r="Z51" s="1411"/>
      <c r="AA51" s="1411"/>
      <c r="AB51" s="1411"/>
      <c r="AC51" s="1411"/>
      <c r="AD51" s="1411"/>
      <c r="AE51" s="1411"/>
      <c r="AF51" s="1411"/>
      <c r="AG51" s="1411"/>
      <c r="AH51" s="1411"/>
      <c r="AI51" s="1411"/>
      <c r="AJ51" s="1411"/>
      <c r="AK51" s="1411"/>
      <c r="AL51" s="1411"/>
      <c r="AM51" s="1411"/>
      <c r="AN51" s="1411"/>
      <c r="AO51" s="1411"/>
      <c r="AP51" s="1411"/>
      <c r="AQ51" s="1411"/>
      <c r="AR51" s="1411"/>
      <c r="AS51" s="1411"/>
      <c r="AT51" s="1411"/>
      <c r="AU51" s="1412"/>
      <c r="AV51" s="65"/>
      <c r="AW51" s="1521"/>
      <c r="AX51" s="1522"/>
      <c r="AY51" s="1522"/>
      <c r="AZ51" s="1522"/>
      <c r="BA51" s="1522"/>
      <c r="BB51" s="1522"/>
      <c r="BC51" s="1522"/>
      <c r="BD51" s="1522"/>
      <c r="BE51" s="1522"/>
      <c r="BF51" s="1522"/>
      <c r="BG51" s="1522"/>
      <c r="BH51" s="1522"/>
      <c r="BI51" s="1522"/>
      <c r="BJ51" s="1522"/>
      <c r="BK51" s="1522"/>
      <c r="BL51" s="1523"/>
      <c r="BM51" s="1598"/>
      <c r="BN51" s="1599"/>
      <c r="BO51" s="1600"/>
      <c r="BP51" s="1404"/>
      <c r="BQ51" s="1392"/>
      <c r="BR51" s="1392"/>
      <c r="BS51" s="1392"/>
      <c r="BT51" s="1392"/>
      <c r="BU51" s="1392"/>
      <c r="BV51" s="1392"/>
      <c r="BW51" s="1392"/>
      <c r="BX51" s="1392"/>
      <c r="BY51" s="335"/>
      <c r="BZ51" s="1639"/>
      <c r="CA51" s="1640"/>
      <c r="CB51" s="1640"/>
      <c r="CC51" s="1640"/>
      <c r="CD51" s="1640"/>
      <c r="CE51" s="1640"/>
      <c r="CF51" s="1640"/>
      <c r="CG51" s="1640"/>
      <c r="CH51" s="1640"/>
      <c r="CI51" s="626"/>
      <c r="CJ51" s="17"/>
    </row>
    <row r="52" spans="4:88" ht="3.75" customHeight="1" x14ac:dyDescent="0.15">
      <c r="D52" s="1492"/>
      <c r="E52" s="47"/>
      <c r="F52" s="48"/>
      <c r="G52" s="48"/>
      <c r="H52" s="48"/>
      <c r="I52" s="48"/>
      <c r="J52" s="48"/>
      <c r="K52" s="48"/>
      <c r="L52" s="48"/>
      <c r="M52" s="48"/>
      <c r="N52" s="48"/>
      <c r="O52" s="48"/>
      <c r="P52" s="48"/>
      <c r="Q52" s="48"/>
      <c r="R52" s="48"/>
      <c r="S52" s="48"/>
      <c r="T52" s="48"/>
      <c r="U52" s="48"/>
      <c r="V52" s="48"/>
      <c r="W52" s="48"/>
      <c r="X52" s="48"/>
      <c r="Y52" s="48"/>
      <c r="Z52" s="48"/>
      <c r="AA52" s="48"/>
      <c r="AB52" s="48"/>
      <c r="AC52" s="49"/>
      <c r="AD52" s="59"/>
      <c r="AE52" s="59"/>
      <c r="AF52" s="59"/>
      <c r="AG52" s="59"/>
      <c r="AH52" s="59"/>
      <c r="AI52" s="59"/>
      <c r="AJ52" s="59"/>
      <c r="AK52" s="59"/>
      <c r="AL52" s="59"/>
      <c r="AM52" s="59"/>
      <c r="AN52" s="59"/>
      <c r="AO52" s="59"/>
      <c r="AP52" s="59"/>
      <c r="AQ52" s="59"/>
      <c r="AR52" s="59"/>
      <c r="AS52" s="59"/>
      <c r="AT52" s="59"/>
      <c r="AU52" s="60"/>
      <c r="AV52" s="65"/>
      <c r="AW52" s="1521"/>
      <c r="AX52" s="1522"/>
      <c r="AY52" s="1522"/>
      <c r="AZ52" s="1522"/>
      <c r="BA52" s="1522"/>
      <c r="BB52" s="1522"/>
      <c r="BC52" s="1522"/>
      <c r="BD52" s="1522"/>
      <c r="BE52" s="1522"/>
      <c r="BF52" s="1522"/>
      <c r="BG52" s="1522"/>
      <c r="BH52" s="1522"/>
      <c r="BI52" s="1522"/>
      <c r="BJ52" s="1522"/>
      <c r="BK52" s="1522"/>
      <c r="BL52" s="1523"/>
      <c r="BM52" s="1598"/>
      <c r="BN52" s="1599"/>
      <c r="BO52" s="1600"/>
      <c r="BP52" s="1405" t="s">
        <v>556</v>
      </c>
      <c r="BQ52" s="1389">
        <f>入力用②!W39</f>
        <v>0</v>
      </c>
      <c r="BR52" s="1389"/>
      <c r="BS52" s="1389"/>
      <c r="BT52" s="1389"/>
      <c r="BU52" s="1389"/>
      <c r="BV52" s="1389"/>
      <c r="BW52" s="1389"/>
      <c r="BX52" s="1389"/>
      <c r="BY52" s="636"/>
      <c r="BZ52" s="1639"/>
      <c r="CA52" s="1640"/>
      <c r="CB52" s="1640"/>
      <c r="CC52" s="1640"/>
      <c r="CD52" s="1640"/>
      <c r="CE52" s="1640"/>
      <c r="CF52" s="1640"/>
      <c r="CG52" s="1640"/>
      <c r="CH52" s="1640"/>
      <c r="CI52" s="626"/>
      <c r="CJ52" s="17"/>
    </row>
    <row r="53" spans="4:88" ht="13.5" customHeight="1" x14ac:dyDescent="0.15">
      <c r="D53" s="1492"/>
      <c r="E53" s="61"/>
      <c r="F53" s="1029" t="str">
        <f>IF(OR(入力用②!C38=0,LEN(入力用②!C38)-7&lt;=0),"",LEFT(入力用②!C38,LEN(入力用②!C38)-7))</f>
        <v>3</v>
      </c>
      <c r="G53" s="1030"/>
      <c r="H53" s="1030"/>
      <c r="I53" s="1030"/>
      <c r="J53" s="1030"/>
      <c r="K53" s="1031"/>
      <c r="L53" s="51"/>
      <c r="M53" s="970" t="str">
        <f>IF(OR(入力用②!C38=0,LEN(入力用②!C38)-6&lt;=0),"",MID(入力用②!C38,LEN(入力用②!C38)-6,1))</f>
        <v>9</v>
      </c>
      <c r="N53" s="1489"/>
      <c r="O53" s="1489"/>
      <c r="P53" s="971"/>
      <c r="Q53" s="52" t="str">
        <f>IF(OR(入力用②!C38=0,LEN(入力用②!C38)-1&lt;=0),"",MID(入力用②!C38,LEN(入力用②!C38)-1,1))</f>
        <v>0</v>
      </c>
      <c r="R53" s="853" t="str">
        <f>IF(OR(入力用②!C38=0,LEN(入力用②!C38)-5&lt;=0),"",MID(入力用②!C38,LEN(入力用②!C38)-5,1))</f>
        <v>2</v>
      </c>
      <c r="S53" s="51"/>
      <c r="T53" s="853" t="str">
        <f>IF(OR(入力用②!C38=0,LEN(入力用②!C38)-4&lt;=0),"",MID(入力用②!C38,LEN(入力用②!C38)-4,1))</f>
        <v>8</v>
      </c>
      <c r="U53" s="51"/>
      <c r="V53" s="853" t="str">
        <f>IF(OR(入力用②!C38=0,LEN(入力用②!C38)-3&lt;=0),"",MID(入力用②!C38,LEN(入力用②!C38)-3,1))</f>
        <v>0</v>
      </c>
      <c r="W53" s="52"/>
      <c r="X53" s="853" t="str">
        <f>IF(OR(入力用②!C38=0,LEN(入力用②!C38)-2&lt;=0),"",MID(入力用②!C38,LEN(入力用②!C38)-2,1))</f>
        <v>0</v>
      </c>
      <c r="Y53" s="51"/>
      <c r="Z53" s="853" t="str">
        <f>IF(OR(入力用②!C38=0,LEN(入力用②!C38)-1&lt;=0),"",MID(入力用②!C38,LEN(入力用②!C38)-1,1))</f>
        <v>0</v>
      </c>
      <c r="AA53" s="51"/>
      <c r="AB53" s="853" t="str">
        <f>IF(入力用②!C38&lt;&gt;0,RIGHT(入力用②!C38,1),"")</f>
        <v>0</v>
      </c>
      <c r="AC53" s="55"/>
      <c r="AD53" s="62"/>
      <c r="AE53" s="1004" t="str">
        <f>IF(OR(入力用②!F38=0,LEN(入力用②!F38)-7&lt;=0),"",LEFT(入力用②!F38,LEN(入力用②!F38)-7))</f>
        <v>2</v>
      </c>
      <c r="AF53" s="1006"/>
      <c r="AG53" s="62"/>
      <c r="AH53" s="869" t="str">
        <f>IF(OR(入力用②!F38=0,LEN(入力用②!F38)-6&lt;=0),"",MID(入力用②!F38,LEN(入力用②!F38)-6,1))</f>
        <v>7</v>
      </c>
      <c r="AI53" s="62"/>
      <c r="AJ53" s="869" t="str">
        <f>IF(OR(入力用②!F38=0,LEN(入力用②!F38)-5&lt;=0),"",MID(入力用②!F38,LEN(入力用②!F38)-5,1))</f>
        <v>5</v>
      </c>
      <c r="AK53" s="62"/>
      <c r="AL53" s="869" t="str">
        <f>IF(OR(入力用②!F38=0,LEN(入力用②!F38)-4&lt;=0),"",MID(入力用②!F38,LEN(入力用②!F38)-4,1))</f>
        <v>9</v>
      </c>
      <c r="AM53" s="62"/>
      <c r="AN53" s="869" t="str">
        <f>IF(OR(入力用②!F38=0,LEN(入力用②!F38)-3&lt;=0),"",MID(入力用②!F38,LEN(入力用②!F38)-3,1))</f>
        <v>6</v>
      </c>
      <c r="AO53" s="63"/>
      <c r="AP53" s="869" t="str">
        <f>IF(OR(入力用②!F38=0,LEN(入力用②!F38)-2&lt;=0),"",MID(入力用②!F38,LEN(入力用②!F38)-2,1))</f>
        <v>0</v>
      </c>
      <c r="AQ53" s="62"/>
      <c r="AR53" s="869" t="str">
        <f>IF(OR(入力用②!F38=0,LEN(入力用②!F38)-1&lt;=0),"",MID(入力用②!F38,LEN(入力用②!F38)-1,1))</f>
        <v>0</v>
      </c>
      <c r="AS53" s="62"/>
      <c r="AT53" s="869" t="str">
        <f>IF(入力用②!F38&lt;&gt;0,RIGHT(入力用②!F38,1),"")</f>
        <v>0</v>
      </c>
      <c r="AU53" s="64"/>
      <c r="AV53" s="65"/>
      <c r="AW53" s="1527"/>
      <c r="AX53" s="1528"/>
      <c r="AY53" s="1528"/>
      <c r="AZ53" s="1528"/>
      <c r="BA53" s="1528"/>
      <c r="BB53" s="1528"/>
      <c r="BC53" s="1528"/>
      <c r="BD53" s="1528"/>
      <c r="BE53" s="1528"/>
      <c r="BF53" s="1528"/>
      <c r="BG53" s="1528"/>
      <c r="BH53" s="1528"/>
      <c r="BI53" s="1528"/>
      <c r="BJ53" s="1528"/>
      <c r="BK53" s="1528"/>
      <c r="BL53" s="1529"/>
      <c r="BM53" s="1645"/>
      <c r="BN53" s="1646"/>
      <c r="BO53" s="1647"/>
      <c r="BP53" s="1406"/>
      <c r="BQ53" s="1390"/>
      <c r="BR53" s="1390"/>
      <c r="BS53" s="1390"/>
      <c r="BT53" s="1390"/>
      <c r="BU53" s="1390"/>
      <c r="BV53" s="1390"/>
      <c r="BW53" s="1390"/>
      <c r="BX53" s="1390"/>
      <c r="BY53" s="637"/>
      <c r="BZ53" s="1643"/>
      <c r="CA53" s="1644"/>
      <c r="CB53" s="1644"/>
      <c r="CC53" s="1644"/>
      <c r="CD53" s="1644"/>
      <c r="CE53" s="1644"/>
      <c r="CF53" s="1644"/>
      <c r="CG53" s="1644"/>
      <c r="CH53" s="1644"/>
      <c r="CI53" s="627"/>
      <c r="CJ53" s="17"/>
    </row>
    <row r="54" spans="4:88" ht="8.25" customHeight="1" x14ac:dyDescent="0.15">
      <c r="D54" s="1492"/>
      <c r="E54" s="61"/>
      <c r="F54" s="1035"/>
      <c r="G54" s="1036"/>
      <c r="H54" s="1036"/>
      <c r="I54" s="1036"/>
      <c r="J54" s="1036"/>
      <c r="K54" s="1037"/>
      <c r="L54" s="51"/>
      <c r="M54" s="974"/>
      <c r="N54" s="1490"/>
      <c r="O54" s="1490"/>
      <c r="P54" s="975"/>
      <c r="Q54" s="52"/>
      <c r="R54" s="854"/>
      <c r="S54" s="51"/>
      <c r="T54" s="854"/>
      <c r="U54" s="51"/>
      <c r="V54" s="854"/>
      <c r="W54" s="52"/>
      <c r="X54" s="854"/>
      <c r="Y54" s="51"/>
      <c r="Z54" s="854"/>
      <c r="AA54" s="51"/>
      <c r="AB54" s="854"/>
      <c r="AC54" s="55"/>
      <c r="AD54" s="62"/>
      <c r="AE54" s="1010"/>
      <c r="AF54" s="1012"/>
      <c r="AG54" s="62"/>
      <c r="AH54" s="871"/>
      <c r="AI54" s="62"/>
      <c r="AJ54" s="871"/>
      <c r="AK54" s="62"/>
      <c r="AL54" s="871"/>
      <c r="AM54" s="62"/>
      <c r="AN54" s="871"/>
      <c r="AO54" s="63"/>
      <c r="AP54" s="871"/>
      <c r="AQ54" s="62"/>
      <c r="AR54" s="871"/>
      <c r="AS54" s="62"/>
      <c r="AT54" s="871"/>
      <c r="AU54" s="64"/>
      <c r="AV54" s="65"/>
      <c r="AW54" s="1518">
        <f>入力用②!K41</f>
        <v>0</v>
      </c>
      <c r="AX54" s="1519"/>
      <c r="AY54" s="1519"/>
      <c r="AZ54" s="1519"/>
      <c r="BA54" s="1519"/>
      <c r="BB54" s="1519"/>
      <c r="BC54" s="1519"/>
      <c r="BD54" s="1519"/>
      <c r="BE54" s="1519"/>
      <c r="BF54" s="1519"/>
      <c r="BG54" s="1519"/>
      <c r="BH54" s="1519"/>
      <c r="BI54" s="1519"/>
      <c r="BJ54" s="1519"/>
      <c r="BK54" s="1519"/>
      <c r="BL54" s="1520"/>
      <c r="BM54" s="1595">
        <f>入力用②!S41</f>
        <v>0</v>
      </c>
      <c r="BN54" s="1596"/>
      <c r="BO54" s="1597"/>
      <c r="BP54" s="1403" t="s">
        <v>560</v>
      </c>
      <c r="BQ54" s="1391">
        <f>入力用②!W41</f>
        <v>0</v>
      </c>
      <c r="BR54" s="1391"/>
      <c r="BS54" s="1391"/>
      <c r="BT54" s="1391"/>
      <c r="BU54" s="1391"/>
      <c r="BV54" s="1391"/>
      <c r="BW54" s="1391"/>
      <c r="BX54" s="1391"/>
      <c r="BY54" s="638"/>
      <c r="BZ54" s="1637">
        <f>入力用②!Z42</f>
        <v>0</v>
      </c>
      <c r="CA54" s="1638"/>
      <c r="CB54" s="1638"/>
      <c r="CC54" s="1638"/>
      <c r="CD54" s="1638"/>
      <c r="CE54" s="1638"/>
      <c r="CF54" s="1638"/>
      <c r="CG54" s="1638"/>
      <c r="CH54" s="1638"/>
      <c r="CI54" s="628"/>
      <c r="CJ54" s="17"/>
    </row>
    <row r="55" spans="4:88" ht="4.5" customHeight="1" x14ac:dyDescent="0.15">
      <c r="D55" s="1492"/>
      <c r="E55" s="68"/>
      <c r="F55" s="69"/>
      <c r="G55" s="69"/>
      <c r="H55" s="69"/>
      <c r="I55" s="69"/>
      <c r="J55" s="69"/>
      <c r="K55" s="69"/>
      <c r="L55" s="70"/>
      <c r="M55" s="70"/>
      <c r="N55" s="70"/>
      <c r="O55" s="70"/>
      <c r="P55" s="70"/>
      <c r="Q55" s="70"/>
      <c r="R55" s="70"/>
      <c r="S55" s="70"/>
      <c r="T55" s="70"/>
      <c r="U55" s="70"/>
      <c r="V55" s="70"/>
      <c r="W55" s="70"/>
      <c r="X55" s="70"/>
      <c r="Y55" s="70"/>
      <c r="Z55" s="70"/>
      <c r="AA55" s="70"/>
      <c r="AB55" s="70"/>
      <c r="AC55" s="71"/>
      <c r="AD55" s="72"/>
      <c r="AE55" s="72"/>
      <c r="AF55" s="72"/>
      <c r="AG55" s="72"/>
      <c r="AH55" s="72"/>
      <c r="AI55" s="72"/>
      <c r="AJ55" s="72"/>
      <c r="AK55" s="72"/>
      <c r="AL55" s="72"/>
      <c r="AM55" s="72"/>
      <c r="AN55" s="72"/>
      <c r="AO55" s="72"/>
      <c r="AP55" s="72"/>
      <c r="AQ55" s="72"/>
      <c r="AR55" s="72"/>
      <c r="AS55" s="72"/>
      <c r="AT55" s="72"/>
      <c r="AU55" s="73"/>
      <c r="AV55" s="65"/>
      <c r="AW55" s="1521"/>
      <c r="AX55" s="1522"/>
      <c r="AY55" s="1522"/>
      <c r="AZ55" s="1522"/>
      <c r="BA55" s="1522"/>
      <c r="BB55" s="1522"/>
      <c r="BC55" s="1522"/>
      <c r="BD55" s="1522"/>
      <c r="BE55" s="1522"/>
      <c r="BF55" s="1522"/>
      <c r="BG55" s="1522"/>
      <c r="BH55" s="1522"/>
      <c r="BI55" s="1522"/>
      <c r="BJ55" s="1522"/>
      <c r="BK55" s="1522"/>
      <c r="BL55" s="1523"/>
      <c r="BM55" s="1598"/>
      <c r="BN55" s="1599"/>
      <c r="BO55" s="1600"/>
      <c r="BP55" s="1404"/>
      <c r="BQ55" s="1392"/>
      <c r="BR55" s="1392"/>
      <c r="BS55" s="1392"/>
      <c r="BT55" s="1392"/>
      <c r="BU55" s="1392"/>
      <c r="BV55" s="1392"/>
      <c r="BW55" s="1392"/>
      <c r="BX55" s="1392"/>
      <c r="BY55" s="335"/>
      <c r="BZ55" s="1639"/>
      <c r="CA55" s="1640"/>
      <c r="CB55" s="1640"/>
      <c r="CC55" s="1640"/>
      <c r="CD55" s="1640"/>
      <c r="CE55" s="1640"/>
      <c r="CF55" s="1640"/>
      <c r="CG55" s="1640"/>
      <c r="CH55" s="1640"/>
      <c r="CI55" s="626"/>
      <c r="CJ55" s="17"/>
    </row>
    <row r="56" spans="4:88" ht="4.5" customHeight="1" x14ac:dyDescent="0.15">
      <c r="D56" s="1492"/>
      <c r="E56" s="1717"/>
      <c r="F56" s="1718"/>
      <c r="G56" s="1718"/>
      <c r="H56" s="1718"/>
      <c r="I56" s="1718"/>
      <c r="J56" s="1718"/>
      <c r="K56" s="1718"/>
      <c r="L56" s="1718"/>
      <c r="M56" s="1718"/>
      <c r="N56" s="1718"/>
      <c r="O56" s="1718"/>
      <c r="P56" s="1718"/>
      <c r="Q56" s="1718"/>
      <c r="R56" s="1718"/>
      <c r="S56" s="1718"/>
      <c r="T56" s="1718"/>
      <c r="U56" s="1718"/>
      <c r="V56" s="1718"/>
      <c r="W56" s="1718"/>
      <c r="X56" s="1718"/>
      <c r="Y56" s="1718"/>
      <c r="Z56" s="1718"/>
      <c r="AA56" s="1718"/>
      <c r="AB56" s="1718"/>
      <c r="AC56" s="1718"/>
      <c r="AD56" s="1718"/>
      <c r="AE56" s="1718"/>
      <c r="AF56" s="1718"/>
      <c r="AG56" s="1718"/>
      <c r="AH56" s="1718"/>
      <c r="AI56" s="1718"/>
      <c r="AJ56" s="1718"/>
      <c r="AK56" s="1718"/>
      <c r="AL56" s="1718"/>
      <c r="AM56" s="1718"/>
      <c r="AN56" s="1718"/>
      <c r="AO56" s="1718"/>
      <c r="AP56" s="1718"/>
      <c r="AQ56" s="1718"/>
      <c r="AR56" s="1718"/>
      <c r="AS56" s="1718"/>
      <c r="AT56" s="1718"/>
      <c r="AU56" s="1719"/>
      <c r="AV56" s="65"/>
      <c r="AW56" s="1521"/>
      <c r="AX56" s="1522"/>
      <c r="AY56" s="1522"/>
      <c r="AZ56" s="1522"/>
      <c r="BA56" s="1522"/>
      <c r="BB56" s="1522"/>
      <c r="BC56" s="1522"/>
      <c r="BD56" s="1522"/>
      <c r="BE56" s="1522"/>
      <c r="BF56" s="1522"/>
      <c r="BG56" s="1522"/>
      <c r="BH56" s="1522"/>
      <c r="BI56" s="1522"/>
      <c r="BJ56" s="1522"/>
      <c r="BK56" s="1522"/>
      <c r="BL56" s="1523"/>
      <c r="BM56" s="1598"/>
      <c r="BN56" s="1599"/>
      <c r="BO56" s="1600"/>
      <c r="BP56" s="1404"/>
      <c r="BQ56" s="1392"/>
      <c r="BR56" s="1392"/>
      <c r="BS56" s="1392"/>
      <c r="BT56" s="1392"/>
      <c r="BU56" s="1392"/>
      <c r="BV56" s="1392"/>
      <c r="BW56" s="1392"/>
      <c r="BX56" s="1392"/>
      <c r="BY56" s="335"/>
      <c r="BZ56" s="1639"/>
      <c r="CA56" s="1640"/>
      <c r="CB56" s="1640"/>
      <c r="CC56" s="1640"/>
      <c r="CD56" s="1640"/>
      <c r="CE56" s="1640"/>
      <c r="CF56" s="1640"/>
      <c r="CG56" s="1640"/>
      <c r="CH56" s="1640"/>
      <c r="CI56" s="626"/>
      <c r="CJ56" s="17"/>
    </row>
    <row r="57" spans="4:88" ht="4.5" customHeight="1" thickBot="1" x14ac:dyDescent="0.2">
      <c r="D57" s="1504"/>
      <c r="E57" s="1720"/>
      <c r="F57" s="1721"/>
      <c r="G57" s="1721"/>
      <c r="H57" s="1721"/>
      <c r="I57" s="1721"/>
      <c r="J57" s="1721"/>
      <c r="K57" s="1721"/>
      <c r="L57" s="1721"/>
      <c r="M57" s="1721"/>
      <c r="N57" s="1721"/>
      <c r="O57" s="1721"/>
      <c r="P57" s="1721"/>
      <c r="Q57" s="1721"/>
      <c r="R57" s="1721"/>
      <c r="S57" s="1721"/>
      <c r="T57" s="1721"/>
      <c r="U57" s="1721"/>
      <c r="V57" s="1721"/>
      <c r="W57" s="1721"/>
      <c r="X57" s="1721"/>
      <c r="Y57" s="1721"/>
      <c r="Z57" s="1721"/>
      <c r="AA57" s="1721"/>
      <c r="AB57" s="1721"/>
      <c r="AC57" s="1721"/>
      <c r="AD57" s="1721"/>
      <c r="AE57" s="1721"/>
      <c r="AF57" s="1721"/>
      <c r="AG57" s="1721"/>
      <c r="AH57" s="1721"/>
      <c r="AI57" s="1721"/>
      <c r="AJ57" s="1721"/>
      <c r="AK57" s="1721"/>
      <c r="AL57" s="1721"/>
      <c r="AM57" s="1721"/>
      <c r="AN57" s="1721"/>
      <c r="AO57" s="1721"/>
      <c r="AP57" s="1721"/>
      <c r="AQ57" s="1721"/>
      <c r="AR57" s="1721"/>
      <c r="AS57" s="1721"/>
      <c r="AT57" s="1721"/>
      <c r="AU57" s="1722"/>
      <c r="AV57" s="65"/>
      <c r="AW57" s="1521"/>
      <c r="AX57" s="1522"/>
      <c r="AY57" s="1522"/>
      <c r="AZ57" s="1522"/>
      <c r="BA57" s="1522"/>
      <c r="BB57" s="1522"/>
      <c r="BC57" s="1522"/>
      <c r="BD57" s="1522"/>
      <c r="BE57" s="1522"/>
      <c r="BF57" s="1522"/>
      <c r="BG57" s="1522"/>
      <c r="BH57" s="1522"/>
      <c r="BI57" s="1522"/>
      <c r="BJ57" s="1522"/>
      <c r="BK57" s="1522"/>
      <c r="BL57" s="1523"/>
      <c r="BM57" s="1598"/>
      <c r="BN57" s="1599"/>
      <c r="BO57" s="1600"/>
      <c r="BP57" s="1404"/>
      <c r="BQ57" s="1392"/>
      <c r="BR57" s="1392"/>
      <c r="BS57" s="1392"/>
      <c r="BT57" s="1392"/>
      <c r="BU57" s="1392"/>
      <c r="BV57" s="1392"/>
      <c r="BW57" s="1392"/>
      <c r="BX57" s="1392"/>
      <c r="BY57" s="335"/>
      <c r="BZ57" s="1639"/>
      <c r="CA57" s="1640"/>
      <c r="CB57" s="1640"/>
      <c r="CC57" s="1640"/>
      <c r="CD57" s="1640"/>
      <c r="CE57" s="1640"/>
      <c r="CF57" s="1640"/>
      <c r="CG57" s="1640"/>
      <c r="CH57" s="1640"/>
      <c r="CI57" s="626"/>
      <c r="CJ57" s="17"/>
    </row>
    <row r="58" spans="4:88" ht="11.25" customHeight="1" x14ac:dyDescent="0.15">
      <c r="D58" s="482" t="s">
        <v>484</v>
      </c>
      <c r="E58" s="15"/>
      <c r="F58" s="1409" t="s">
        <v>488</v>
      </c>
      <c r="G58" s="1409"/>
      <c r="H58" s="1409"/>
      <c r="I58" s="1409"/>
      <c r="J58" s="21"/>
      <c r="K58" s="21"/>
      <c r="L58" s="15"/>
      <c r="M58" s="15"/>
      <c r="N58" s="15"/>
      <c r="O58" s="15"/>
      <c r="P58" s="15"/>
      <c r="Q58" s="15"/>
      <c r="R58" s="15"/>
      <c r="S58" s="15"/>
      <c r="T58" s="15"/>
      <c r="U58" s="15"/>
      <c r="V58" s="15"/>
      <c r="W58" s="15"/>
      <c r="X58" s="15"/>
      <c r="Y58" s="15"/>
      <c r="Z58" s="15"/>
      <c r="AA58" s="15"/>
      <c r="AB58" s="643" t="s">
        <v>482</v>
      </c>
      <c r="AC58" s="486"/>
      <c r="AD58" s="14"/>
      <c r="AE58" s="1409" t="s">
        <v>488</v>
      </c>
      <c r="AF58" s="1409"/>
      <c r="AG58" s="21"/>
      <c r="AH58" s="21"/>
      <c r="AI58" s="21"/>
      <c r="AJ58" s="21"/>
      <c r="AK58" s="15"/>
      <c r="AL58" s="15"/>
      <c r="AM58" s="15"/>
      <c r="AN58" s="15"/>
      <c r="AO58" s="15"/>
      <c r="AP58" s="15"/>
      <c r="AQ58" s="15"/>
      <c r="AR58" s="15"/>
      <c r="AS58" s="15"/>
      <c r="AT58" s="643" t="s">
        <v>482</v>
      </c>
      <c r="AU58" s="487"/>
      <c r="AV58" s="65"/>
      <c r="AW58" s="1521"/>
      <c r="AX58" s="1522"/>
      <c r="AY58" s="1522"/>
      <c r="AZ58" s="1522"/>
      <c r="BA58" s="1522"/>
      <c r="BB58" s="1522"/>
      <c r="BC58" s="1522"/>
      <c r="BD58" s="1522"/>
      <c r="BE58" s="1522"/>
      <c r="BF58" s="1522"/>
      <c r="BG58" s="1522"/>
      <c r="BH58" s="1522"/>
      <c r="BI58" s="1522"/>
      <c r="BJ58" s="1522"/>
      <c r="BK58" s="1522"/>
      <c r="BL58" s="1523"/>
      <c r="BM58" s="1598"/>
      <c r="BN58" s="1599"/>
      <c r="BO58" s="1600"/>
      <c r="BP58" s="1405" t="s">
        <v>561</v>
      </c>
      <c r="BQ58" s="1389">
        <f>入力用②!W43</f>
        <v>0</v>
      </c>
      <c r="BR58" s="1389"/>
      <c r="BS58" s="1389"/>
      <c r="BT58" s="1389"/>
      <c r="BU58" s="1389"/>
      <c r="BV58" s="1389"/>
      <c r="BW58" s="1389"/>
      <c r="BX58" s="1389"/>
      <c r="BY58" s="636"/>
      <c r="BZ58" s="1639"/>
      <c r="CA58" s="1640"/>
      <c r="CB58" s="1640"/>
      <c r="CC58" s="1640"/>
      <c r="CD58" s="1640"/>
      <c r="CE58" s="1640"/>
      <c r="CF58" s="1640"/>
      <c r="CG58" s="1640"/>
      <c r="CH58" s="1640"/>
      <c r="CI58" s="626"/>
      <c r="CJ58" s="17"/>
    </row>
    <row r="59" spans="4:88" ht="16.5" customHeight="1" thickBot="1" x14ac:dyDescent="0.2">
      <c r="D59" s="494" t="s">
        <v>486</v>
      </c>
      <c r="E59" s="477"/>
      <c r="F59" s="1408">
        <f>入力用②!C42</f>
        <v>3000000</v>
      </c>
      <c r="G59" s="1408"/>
      <c r="H59" s="1408"/>
      <c r="I59" s="1408"/>
      <c r="J59" s="1408"/>
      <c r="K59" s="1408"/>
      <c r="L59" s="1408"/>
      <c r="M59" s="1408"/>
      <c r="N59" s="1408"/>
      <c r="O59" s="1408"/>
      <c r="P59" s="1408"/>
      <c r="Q59" s="1408"/>
      <c r="R59" s="1408"/>
      <c r="S59" s="1408"/>
      <c r="T59" s="1408"/>
      <c r="U59" s="1408"/>
      <c r="V59" s="1408"/>
      <c r="W59" s="1408"/>
      <c r="X59" s="1408"/>
      <c r="Y59" s="1408"/>
      <c r="Z59" s="1408"/>
      <c r="AA59" s="1408"/>
      <c r="AB59" s="1408"/>
      <c r="AC59" s="477"/>
      <c r="AD59" s="481"/>
      <c r="AE59" s="1408">
        <f>入力用②!F42</f>
        <v>2000000</v>
      </c>
      <c r="AF59" s="1408"/>
      <c r="AG59" s="1408"/>
      <c r="AH59" s="1408"/>
      <c r="AI59" s="1408"/>
      <c r="AJ59" s="1408"/>
      <c r="AK59" s="1408"/>
      <c r="AL59" s="1408"/>
      <c r="AM59" s="1408"/>
      <c r="AN59" s="1408"/>
      <c r="AO59" s="1408"/>
      <c r="AP59" s="1408"/>
      <c r="AQ59" s="1408"/>
      <c r="AR59" s="1408"/>
      <c r="AS59" s="1408"/>
      <c r="AT59" s="1408"/>
      <c r="AU59" s="478"/>
      <c r="AV59" s="2"/>
      <c r="AW59" s="1524"/>
      <c r="AX59" s="1525"/>
      <c r="AY59" s="1525"/>
      <c r="AZ59" s="1525"/>
      <c r="BA59" s="1525"/>
      <c r="BB59" s="1525"/>
      <c r="BC59" s="1525"/>
      <c r="BD59" s="1525"/>
      <c r="BE59" s="1525"/>
      <c r="BF59" s="1525"/>
      <c r="BG59" s="1525"/>
      <c r="BH59" s="1525"/>
      <c r="BI59" s="1525"/>
      <c r="BJ59" s="1525"/>
      <c r="BK59" s="1525"/>
      <c r="BL59" s="1526"/>
      <c r="BM59" s="1601"/>
      <c r="BN59" s="1602"/>
      <c r="BO59" s="1603"/>
      <c r="BP59" s="1407"/>
      <c r="BQ59" s="1393"/>
      <c r="BR59" s="1393"/>
      <c r="BS59" s="1393"/>
      <c r="BT59" s="1393"/>
      <c r="BU59" s="1393"/>
      <c r="BV59" s="1393"/>
      <c r="BW59" s="1393"/>
      <c r="BX59" s="1393"/>
      <c r="BY59" s="639"/>
      <c r="BZ59" s="1641"/>
      <c r="CA59" s="1642"/>
      <c r="CB59" s="1642"/>
      <c r="CC59" s="1642"/>
      <c r="CD59" s="1642"/>
      <c r="CE59" s="1642"/>
      <c r="CF59" s="1642"/>
      <c r="CG59" s="1642"/>
      <c r="CH59" s="1642"/>
      <c r="CI59" s="629"/>
      <c r="CJ59" s="2"/>
    </row>
    <row r="60" spans="4:88" ht="18.75" customHeight="1" thickBot="1" x14ac:dyDescent="0.25">
      <c r="Y60" s="644"/>
      <c r="Z60" s="1739" t="s">
        <v>481</v>
      </c>
      <c r="AA60" s="1739"/>
      <c r="AB60" s="1739"/>
      <c r="AC60" s="1739"/>
      <c r="AD60" s="1739"/>
      <c r="AE60" s="1739"/>
      <c r="AF60" s="1739"/>
      <c r="AG60" s="1739"/>
      <c r="AH60" s="1739"/>
      <c r="AI60" s="1739"/>
      <c r="AJ60" s="1739"/>
      <c r="AK60" s="1739"/>
      <c r="AL60" s="1739"/>
      <c r="AM60" s="1739"/>
      <c r="AN60" s="1739"/>
      <c r="AO60" s="1739"/>
      <c r="AP60" s="1739"/>
      <c r="AQ60" s="1739"/>
      <c r="AV60" s="2"/>
      <c r="AW60" s="642" t="s">
        <v>139</v>
      </c>
      <c r="AX60" s="614"/>
      <c r="AY60" s="614"/>
      <c r="AZ60" s="614"/>
      <c r="BA60" s="614"/>
      <c r="BB60" s="614"/>
      <c r="BC60" s="614"/>
      <c r="BD60" s="614"/>
      <c r="BE60" s="614"/>
      <c r="BF60" s="614"/>
      <c r="BG60" s="614"/>
      <c r="BH60" s="614"/>
      <c r="BI60" s="74"/>
      <c r="BJ60" s="1515" t="s">
        <v>108</v>
      </c>
      <c r="BK60" s="1515"/>
      <c r="BL60" s="1515"/>
      <c r="BM60" s="1515"/>
      <c r="BN60" s="1515"/>
      <c r="BO60" s="1515"/>
      <c r="BP60" s="1515"/>
      <c r="BQ60" s="1515"/>
      <c r="BR60" s="1515"/>
      <c r="BS60" s="1515"/>
      <c r="BT60" s="1515"/>
      <c r="BU60" s="1515"/>
      <c r="BV60" s="1515"/>
      <c r="BW60" s="1515"/>
      <c r="BX60" s="1515"/>
      <c r="BY60" s="1515"/>
      <c r="BZ60" s="1515"/>
      <c r="CA60" s="1515"/>
      <c r="CB60" s="1515"/>
      <c r="CC60" s="1515"/>
      <c r="CD60" s="1515"/>
      <c r="CE60" s="1515"/>
      <c r="CF60" s="1515"/>
      <c r="CG60" s="1515"/>
      <c r="CH60" s="1515"/>
      <c r="CI60" s="2"/>
      <c r="CJ60" s="2"/>
    </row>
    <row r="61" spans="4:88" ht="23.25" customHeight="1" thickBot="1" x14ac:dyDescent="0.2">
      <c r="D61" s="645" t="s">
        <v>562</v>
      </c>
      <c r="E61" s="645"/>
      <c r="F61" s="645"/>
      <c r="G61" s="645"/>
      <c r="H61" s="645"/>
      <c r="I61" s="645"/>
      <c r="J61" s="645"/>
      <c r="K61" s="645"/>
      <c r="L61" s="645"/>
      <c r="M61" s="645"/>
      <c r="N61" s="645"/>
      <c r="O61" s="645"/>
      <c r="P61" s="645"/>
      <c r="Q61" s="645"/>
      <c r="R61" s="645"/>
      <c r="S61" s="645"/>
      <c r="T61" s="645"/>
      <c r="U61" s="645"/>
      <c r="V61" s="645"/>
      <c r="W61" s="645"/>
      <c r="X61" s="1491" t="s">
        <v>293</v>
      </c>
      <c r="Y61" s="1491"/>
      <c r="Z61" s="1740"/>
      <c r="AA61" s="1740"/>
      <c r="AB61" s="1740"/>
      <c r="AC61" s="1740"/>
      <c r="AD61" s="1740"/>
      <c r="AE61" s="1740"/>
      <c r="AF61" s="1740"/>
      <c r="AG61" s="1740"/>
      <c r="AH61" s="1740"/>
      <c r="AI61" s="1740"/>
      <c r="AJ61" s="1740"/>
      <c r="AK61" s="1740"/>
      <c r="AL61" s="1740"/>
      <c r="AM61" s="1740"/>
      <c r="AN61" s="1740"/>
      <c r="AO61" s="1740"/>
      <c r="AP61" s="1740"/>
      <c r="AQ61" s="1740"/>
      <c r="AR61" s="1563" t="s">
        <v>414</v>
      </c>
      <c r="AS61" s="1563"/>
      <c r="AV61" s="2"/>
      <c r="AW61" s="1581"/>
      <c r="AX61" s="1582"/>
      <c r="AY61" s="1582"/>
      <c r="AZ61" s="1582"/>
      <c r="BA61" s="1582"/>
      <c r="BB61" s="1582"/>
      <c r="BC61" s="1582"/>
      <c r="BD61" s="1582"/>
      <c r="BE61" s="1582"/>
      <c r="BF61" s="1582"/>
      <c r="BG61" s="1582"/>
      <c r="BH61" s="1582"/>
      <c r="BI61" s="1582"/>
      <c r="BJ61" s="1582"/>
      <c r="BK61" s="1582"/>
      <c r="BL61" s="1582"/>
      <c r="BM61" s="1582"/>
      <c r="BN61" s="1582"/>
      <c r="BO61" s="1582"/>
      <c r="BP61" s="1582"/>
      <c r="BQ61" s="1582"/>
      <c r="BR61" s="1582"/>
      <c r="BS61" s="1582"/>
      <c r="BT61" s="1583"/>
      <c r="BU61" s="1552" t="s">
        <v>140</v>
      </c>
      <c r="BV61" s="1553"/>
      <c r="BW61" s="1553"/>
      <c r="BX61" s="1553"/>
      <c r="BY61" s="1553"/>
      <c r="BZ61" s="1553"/>
      <c r="CA61" s="1553"/>
      <c r="CB61" s="1553"/>
      <c r="CC61" s="1553"/>
      <c r="CD61" s="1553"/>
      <c r="CE61" s="1553"/>
      <c r="CF61" s="1553"/>
      <c r="CG61" s="1553"/>
      <c r="CH61" s="1553"/>
      <c r="CI61" s="1554"/>
      <c r="CJ61" s="2"/>
    </row>
    <row r="62" spans="4:88" ht="10.5" customHeight="1" x14ac:dyDescent="0.15">
      <c r="D62" s="1481"/>
      <c r="E62" s="1482"/>
      <c r="F62" s="1482"/>
      <c r="G62" s="1482"/>
      <c r="H62" s="1482"/>
      <c r="I62" s="1482"/>
      <c r="J62" s="1482"/>
      <c r="K62" s="1482"/>
      <c r="L62" s="1482"/>
      <c r="M62" s="1482"/>
      <c r="N62" s="1482"/>
      <c r="O62" s="1482"/>
      <c r="P62" s="1482"/>
      <c r="Q62" s="1482"/>
      <c r="R62" s="1482"/>
      <c r="S62" s="1482"/>
      <c r="T62" s="1482"/>
      <c r="U62" s="1482"/>
      <c r="V62" s="1482"/>
      <c r="W62" s="1482"/>
      <c r="X62" s="1482"/>
      <c r="Y62" s="1482"/>
      <c r="Z62" s="1482"/>
      <c r="AA62" s="1482"/>
      <c r="AB62" s="1482"/>
      <c r="AC62" s="1482"/>
      <c r="AD62" s="1482"/>
      <c r="AE62" s="1482"/>
      <c r="AF62" s="1483"/>
      <c r="AG62" s="21"/>
      <c r="AH62" s="21"/>
      <c r="AI62" s="21"/>
      <c r="AJ62" s="1487" t="s">
        <v>291</v>
      </c>
      <c r="AK62" s="1487"/>
      <c r="AL62" s="1487"/>
      <c r="AM62" s="1487"/>
      <c r="AN62" s="1487"/>
      <c r="AO62" s="1487"/>
      <c r="AP62" s="1487"/>
      <c r="AQ62" s="1487"/>
      <c r="AR62" s="1487"/>
      <c r="AS62" s="15"/>
      <c r="AT62" s="1427"/>
      <c r="AU62" s="1480"/>
      <c r="AV62" s="2"/>
      <c r="AW62" s="26"/>
      <c r="AX62" s="1513" t="s">
        <v>144</v>
      </c>
      <c r="AY62" s="1513"/>
      <c r="AZ62" s="1513"/>
      <c r="BA62" s="1513"/>
      <c r="BB62" s="1513"/>
      <c r="BC62" s="1513"/>
      <c r="BD62" s="1513"/>
      <c r="BE62" s="1513"/>
      <c r="BF62" s="76"/>
      <c r="BG62" s="76"/>
      <c r="BH62" s="1738" t="s">
        <v>145</v>
      </c>
      <c r="BI62" s="1738"/>
      <c r="BJ62" s="1738"/>
      <c r="BK62" s="1738"/>
      <c r="BL62" s="1738"/>
      <c r="BM62" s="1738"/>
      <c r="BN62" s="1738"/>
      <c r="BO62" s="1738"/>
      <c r="BP62" s="1738"/>
      <c r="BQ62" s="1738"/>
      <c r="BR62" s="77"/>
      <c r="BS62" s="1496" t="s">
        <v>75</v>
      </c>
      <c r="BT62" s="1497"/>
      <c r="BU62" s="78" t="s">
        <v>147</v>
      </c>
      <c r="BV62" s="78"/>
      <c r="BW62" s="78"/>
      <c r="BX62" s="78"/>
      <c r="BY62" s="78"/>
      <c r="BZ62" s="78"/>
      <c r="CA62" s="78"/>
      <c r="CB62" s="78"/>
      <c r="CC62" s="78"/>
      <c r="CD62" s="78"/>
      <c r="CE62" s="78"/>
      <c r="CF62" s="78"/>
      <c r="CG62" s="78"/>
      <c r="CH62" s="488" t="s">
        <v>490</v>
      </c>
      <c r="CI62" s="30"/>
      <c r="CJ62" s="2"/>
    </row>
    <row r="63" spans="4:88" ht="15" customHeight="1" x14ac:dyDescent="0.15">
      <c r="D63" s="1484"/>
      <c r="E63" s="1485"/>
      <c r="F63" s="1485"/>
      <c r="G63" s="1485"/>
      <c r="H63" s="1485"/>
      <c r="I63" s="1485"/>
      <c r="J63" s="1485"/>
      <c r="K63" s="1485"/>
      <c r="L63" s="1485"/>
      <c r="M63" s="1485"/>
      <c r="N63" s="1485"/>
      <c r="O63" s="1485"/>
      <c r="P63" s="1485"/>
      <c r="Q63" s="1485"/>
      <c r="R63" s="1485"/>
      <c r="S63" s="1485"/>
      <c r="T63" s="1485"/>
      <c r="U63" s="1485"/>
      <c r="V63" s="1485"/>
      <c r="W63" s="1485"/>
      <c r="X63" s="1485"/>
      <c r="Y63" s="1485"/>
      <c r="Z63" s="1485"/>
      <c r="AA63" s="1485"/>
      <c r="AB63" s="1485"/>
      <c r="AC63" s="1485"/>
      <c r="AD63" s="1485"/>
      <c r="AE63" s="1485"/>
      <c r="AF63" s="1486"/>
      <c r="AG63" s="475"/>
      <c r="AH63" s="475"/>
      <c r="AI63" s="475"/>
      <c r="AJ63" s="1488"/>
      <c r="AK63" s="1488"/>
      <c r="AL63" s="1488"/>
      <c r="AM63" s="1488"/>
      <c r="AN63" s="1488"/>
      <c r="AO63" s="1488"/>
      <c r="AP63" s="1488"/>
      <c r="AQ63" s="1488"/>
      <c r="AR63" s="1488"/>
      <c r="AS63" s="475"/>
      <c r="AT63" s="475"/>
      <c r="AU63" s="476"/>
      <c r="AV63" s="2"/>
      <c r="AW63" s="33"/>
      <c r="AX63" s="1488"/>
      <c r="AY63" s="1488"/>
      <c r="AZ63" s="1488"/>
      <c r="BA63" s="1488"/>
      <c r="BB63" s="1488"/>
      <c r="BC63" s="1488"/>
      <c r="BD63" s="1488"/>
      <c r="BE63" s="1488"/>
      <c r="BF63" s="79"/>
      <c r="BG63" s="79"/>
      <c r="BH63" s="1743"/>
      <c r="BI63" s="1743"/>
      <c r="BJ63" s="1743"/>
      <c r="BK63" s="1743"/>
      <c r="BL63" s="1743"/>
      <c r="BM63" s="1743"/>
      <c r="BN63" s="1743"/>
      <c r="BO63" s="1743"/>
      <c r="BP63" s="1743"/>
      <c r="BQ63" s="1743"/>
      <c r="BR63" s="80"/>
      <c r="BS63" s="1555"/>
      <c r="BT63" s="1556"/>
      <c r="BU63" s="69"/>
      <c r="BV63" s="1546">
        <f>入力用②!Y48</f>
        <v>0</v>
      </c>
      <c r="BW63" s="1546"/>
      <c r="BX63" s="1546"/>
      <c r="BY63" s="1546"/>
      <c r="BZ63" s="1546"/>
      <c r="CA63" s="1546"/>
      <c r="CB63" s="1546"/>
      <c r="CC63" s="1546"/>
      <c r="CD63" s="1546"/>
      <c r="CE63" s="1546"/>
      <c r="CF63" s="1546"/>
      <c r="CG63" s="1546"/>
      <c r="CH63" s="1546"/>
      <c r="CI63" s="81"/>
      <c r="CJ63" s="2"/>
    </row>
    <row r="64" spans="4:88" x14ac:dyDescent="0.15">
      <c r="D64" s="1472" t="s">
        <v>517</v>
      </c>
      <c r="E64" s="1473"/>
      <c r="F64" s="1473"/>
      <c r="G64" s="1473"/>
      <c r="H64" s="1473"/>
      <c r="I64" s="1473"/>
      <c r="J64" s="1473"/>
      <c r="K64" s="1473"/>
      <c r="L64" s="1473"/>
      <c r="M64" s="1473"/>
      <c r="N64" s="1473"/>
      <c r="O64" s="1473"/>
      <c r="P64" s="1473"/>
      <c r="Q64" s="1473"/>
      <c r="R64" s="1473"/>
      <c r="S64" s="1473"/>
      <c r="T64" s="1473"/>
      <c r="U64" s="1473"/>
      <c r="V64" s="1473"/>
      <c r="W64" s="1473"/>
      <c r="X64" s="1473"/>
      <c r="Y64" s="1473"/>
      <c r="Z64" s="1473"/>
      <c r="AA64" s="1473"/>
      <c r="AB64" s="1473"/>
      <c r="AC64" s="1473"/>
      <c r="AD64" s="1473"/>
      <c r="AE64" s="1474"/>
      <c r="AF64" s="1478" t="s">
        <v>42</v>
      </c>
      <c r="AT64" s="488" t="s">
        <v>482</v>
      </c>
      <c r="AU64" s="489"/>
      <c r="AV64" s="2"/>
      <c r="AW64" s="26"/>
      <c r="AX64" s="1513" t="s">
        <v>151</v>
      </c>
      <c r="AY64" s="1513"/>
      <c r="AZ64" s="1513"/>
      <c r="BA64" s="1513"/>
      <c r="BB64" s="1513"/>
      <c r="BC64" s="1513"/>
      <c r="BD64" s="1513"/>
      <c r="BE64" s="1513"/>
      <c r="BF64" s="76"/>
      <c r="BG64" s="76"/>
      <c r="BH64" s="1741" t="s">
        <v>413</v>
      </c>
      <c r="BI64" s="1741"/>
      <c r="BJ64" s="1741"/>
      <c r="BK64" s="1741"/>
      <c r="BL64" s="1741"/>
      <c r="BM64" s="1741"/>
      <c r="BN64" s="1741"/>
      <c r="BO64" s="1741"/>
      <c r="BP64" s="1741"/>
      <c r="BQ64" s="1741"/>
      <c r="BR64" s="350"/>
      <c r="BS64" s="1496" t="s">
        <v>78</v>
      </c>
      <c r="BT64" s="1497"/>
      <c r="BU64" s="1516" t="s">
        <v>154</v>
      </c>
      <c r="BV64" s="1516"/>
      <c r="BW64" s="1516"/>
      <c r="BX64" s="1516"/>
      <c r="BY64" s="1516"/>
      <c r="BZ64" s="1516"/>
      <c r="CA64" s="1516"/>
      <c r="CB64" s="1516"/>
      <c r="CC64" s="1516"/>
      <c r="CD64" s="1516"/>
      <c r="CE64" s="1516"/>
      <c r="CF64" s="1516"/>
      <c r="CG64" s="1516"/>
      <c r="CH64" s="1516"/>
      <c r="CI64" s="1517"/>
      <c r="CJ64" s="2"/>
    </row>
    <row r="65" spans="2:90" ht="19.5" customHeight="1" thickBot="1" x14ac:dyDescent="0.2">
      <c r="D65" s="1475"/>
      <c r="E65" s="1476"/>
      <c r="F65" s="1476"/>
      <c r="G65" s="1476"/>
      <c r="H65" s="1476"/>
      <c r="I65" s="1476"/>
      <c r="J65" s="1476"/>
      <c r="K65" s="1476"/>
      <c r="L65" s="1476"/>
      <c r="M65" s="1476"/>
      <c r="N65" s="1476"/>
      <c r="O65" s="1476"/>
      <c r="P65" s="1476"/>
      <c r="Q65" s="1476"/>
      <c r="R65" s="1476"/>
      <c r="S65" s="1476"/>
      <c r="T65" s="1476"/>
      <c r="U65" s="1476"/>
      <c r="V65" s="1476"/>
      <c r="W65" s="1476"/>
      <c r="X65" s="1476"/>
      <c r="Y65" s="1476"/>
      <c r="Z65" s="1476"/>
      <c r="AA65" s="1476"/>
      <c r="AB65" s="1476"/>
      <c r="AC65" s="1476"/>
      <c r="AD65" s="1476"/>
      <c r="AE65" s="1477"/>
      <c r="AF65" s="1479"/>
      <c r="AH65" s="1422">
        <f>入力用②!H49</f>
        <v>0</v>
      </c>
      <c r="AI65" s="1422"/>
      <c r="AJ65" s="1422"/>
      <c r="AK65" s="1422"/>
      <c r="AL65" s="1422"/>
      <c r="AM65" s="1422"/>
      <c r="AN65" s="1422"/>
      <c r="AO65" s="1422"/>
      <c r="AP65" s="1422"/>
      <c r="AQ65" s="1422"/>
      <c r="AR65" s="1422"/>
      <c r="AS65" s="1422"/>
      <c r="AT65" s="1422"/>
      <c r="AU65" s="474"/>
      <c r="AV65" s="2"/>
      <c r="AW65" s="351"/>
      <c r="AX65" s="1514"/>
      <c r="AY65" s="1514"/>
      <c r="AZ65" s="1514"/>
      <c r="BA65" s="1514"/>
      <c r="BB65" s="1514"/>
      <c r="BC65" s="1514"/>
      <c r="BD65" s="1514"/>
      <c r="BE65" s="1514"/>
      <c r="BF65" s="352"/>
      <c r="BG65" s="352"/>
      <c r="BH65" s="1742"/>
      <c r="BI65" s="1742"/>
      <c r="BJ65" s="1742"/>
      <c r="BK65" s="1742"/>
      <c r="BL65" s="1742"/>
      <c r="BM65" s="1742"/>
      <c r="BN65" s="1742"/>
      <c r="BO65" s="1742"/>
      <c r="BP65" s="1742"/>
      <c r="BQ65" s="1742"/>
      <c r="BR65" s="353"/>
      <c r="BS65" s="1498"/>
      <c r="BT65" s="1499"/>
      <c r="BU65" s="354">
        <f>入力用①!AP27</f>
        <v>4121720</v>
      </c>
      <c r="BV65" s="1545">
        <f>入力用②!Y50</f>
        <v>4121720</v>
      </c>
      <c r="BW65" s="1545"/>
      <c r="BX65" s="1545"/>
      <c r="BY65" s="1545"/>
      <c r="BZ65" s="1545"/>
      <c r="CA65" s="1545"/>
      <c r="CB65" s="1545"/>
      <c r="CC65" s="1545"/>
      <c r="CD65" s="1545"/>
      <c r="CE65" s="1545"/>
      <c r="CF65" s="1545"/>
      <c r="CG65" s="1545"/>
      <c r="CH65" s="1545"/>
      <c r="CI65" s="355"/>
      <c r="CJ65" s="2"/>
    </row>
    <row r="66" spans="2:90" ht="18.75" customHeight="1" thickTop="1" x14ac:dyDescent="0.15">
      <c r="D66" s="1746" t="s">
        <v>155</v>
      </c>
      <c r="E66" s="1747"/>
      <c r="F66" s="1747"/>
      <c r="G66" s="1747"/>
      <c r="H66" s="1747"/>
      <c r="I66" s="27"/>
      <c r="J66" s="1738" t="s">
        <v>149</v>
      </c>
      <c r="K66" s="1738"/>
      <c r="L66" s="1738"/>
      <c r="M66" s="1738"/>
      <c r="N66" s="1738"/>
      <c r="O66" s="1738"/>
      <c r="P66" s="1738"/>
      <c r="Q66" s="1738"/>
      <c r="R66" s="1738"/>
      <c r="S66" s="1738"/>
      <c r="T66" s="1738"/>
      <c r="U66" s="1738"/>
      <c r="V66" s="1738"/>
      <c r="W66" s="1738"/>
      <c r="X66" s="1738"/>
      <c r="Y66" s="1738"/>
      <c r="Z66" s="1738"/>
      <c r="AA66" s="1738"/>
      <c r="AB66" s="1738"/>
      <c r="AC66" s="1738"/>
      <c r="AD66" s="1738"/>
      <c r="AE66" s="82"/>
      <c r="AF66" s="1478" t="s">
        <v>54</v>
      </c>
      <c r="AG66" s="83"/>
      <c r="AH66" s="1415">
        <f>入力用②!H51</f>
        <v>1348000</v>
      </c>
      <c r="AI66" s="1415"/>
      <c r="AJ66" s="1415"/>
      <c r="AK66" s="1415"/>
      <c r="AL66" s="1415"/>
      <c r="AM66" s="1415"/>
      <c r="AN66" s="1415"/>
      <c r="AO66" s="1415"/>
      <c r="AP66" s="1415"/>
      <c r="AQ66" s="1415"/>
      <c r="AR66" s="1415"/>
      <c r="AS66" s="1415"/>
      <c r="AT66" s="1415"/>
      <c r="AU66" s="1558"/>
      <c r="AV66" s="2"/>
      <c r="AW66" s="18"/>
      <c r="AX66" s="349" t="s">
        <v>503</v>
      </c>
      <c r="AY66" s="1548" t="s">
        <v>510</v>
      </c>
      <c r="AZ66" s="1549"/>
      <c r="BA66" s="1549"/>
      <c r="BB66" s="1549"/>
      <c r="BC66" s="1549"/>
      <c r="BD66" s="1549"/>
      <c r="BE66" s="1549"/>
      <c r="BF66" s="1549"/>
      <c r="BG66" s="1549"/>
      <c r="BH66" s="1549"/>
      <c r="BI66" s="1549"/>
      <c r="BJ66" s="1549"/>
      <c r="BK66" s="1549"/>
      <c r="BL66" s="1549"/>
      <c r="BM66" s="1549"/>
      <c r="BN66" s="1578" t="s">
        <v>159</v>
      </c>
      <c r="BO66" s="1578"/>
      <c r="BP66" s="1578"/>
      <c r="BQ66" s="1578"/>
      <c r="BR66" s="1579"/>
      <c r="BS66" s="1429" t="s">
        <v>7</v>
      </c>
      <c r="BT66" s="1547"/>
      <c r="BU66" s="1580"/>
      <c r="BV66" s="1418">
        <f>入力用②!Y51</f>
        <v>0</v>
      </c>
      <c r="BW66" s="1418"/>
      <c r="BX66" s="1418"/>
      <c r="BY66" s="1418"/>
      <c r="BZ66" s="1418"/>
      <c r="CA66" s="1418"/>
      <c r="CB66" s="1418"/>
      <c r="CC66" s="1418"/>
      <c r="CD66" s="1418"/>
      <c r="CE66" s="1418"/>
      <c r="CF66" s="1418"/>
      <c r="CG66" s="1418"/>
      <c r="CH66" s="1418"/>
      <c r="CI66" s="1564"/>
      <c r="CJ66" s="2"/>
    </row>
    <row r="67" spans="2:90" ht="14.25" customHeight="1" thickBot="1" x14ac:dyDescent="0.2">
      <c r="D67" s="1746"/>
      <c r="E67" s="1747"/>
      <c r="F67" s="1747"/>
      <c r="G67" s="1747"/>
      <c r="H67" s="1747"/>
      <c r="I67" s="34"/>
      <c r="J67" s="1743" t="s">
        <v>415</v>
      </c>
      <c r="K67" s="1743"/>
      <c r="L67" s="1743"/>
      <c r="M67" s="1743"/>
      <c r="N67" s="1743"/>
      <c r="O67" s="1743"/>
      <c r="P67" s="1743"/>
      <c r="Q67" s="1743"/>
      <c r="R67" s="1743"/>
      <c r="S67" s="1743"/>
      <c r="T67" s="1743"/>
      <c r="U67" s="1743"/>
      <c r="V67" s="1743"/>
      <c r="W67" s="1743"/>
      <c r="X67" s="1743"/>
      <c r="Y67" s="1743"/>
      <c r="Z67" s="1743"/>
      <c r="AA67" s="1743"/>
      <c r="AB67" s="1743"/>
      <c r="AC67" s="1743"/>
      <c r="AD67" s="1743"/>
      <c r="AE67" s="84"/>
      <c r="AF67" s="1479"/>
      <c r="AG67" s="85"/>
      <c r="AH67" s="1422"/>
      <c r="AI67" s="1422"/>
      <c r="AJ67" s="1422"/>
      <c r="AK67" s="1422"/>
      <c r="AL67" s="1422"/>
      <c r="AM67" s="1422"/>
      <c r="AN67" s="1422"/>
      <c r="AO67" s="1422"/>
      <c r="AP67" s="1422"/>
      <c r="AQ67" s="1422"/>
      <c r="AR67" s="1422"/>
      <c r="AS67" s="1422"/>
      <c r="AT67" s="1422"/>
      <c r="AU67" s="1737"/>
      <c r="AV67" s="2"/>
      <c r="AW67" s="18"/>
      <c r="AX67" s="1565" t="s">
        <v>511</v>
      </c>
      <c r="AY67" s="1550"/>
      <c r="AZ67" s="1551"/>
      <c r="BA67" s="1551"/>
      <c r="BB67" s="1551"/>
      <c r="BC67" s="1551"/>
      <c r="BD67" s="1551"/>
      <c r="BE67" s="1551"/>
      <c r="BF67" s="1551"/>
      <c r="BG67" s="1551"/>
      <c r="BH67" s="1551"/>
      <c r="BI67" s="1551"/>
      <c r="BJ67" s="1551"/>
      <c r="BK67" s="1551"/>
      <c r="BL67" s="1551"/>
      <c r="BM67" s="1551"/>
      <c r="BN67" s="1568" t="s">
        <v>162</v>
      </c>
      <c r="BO67" s="1568"/>
      <c r="BP67" s="1568"/>
      <c r="BQ67" s="1568"/>
      <c r="BR67" s="1569"/>
      <c r="BS67" s="1429"/>
      <c r="BT67" s="1547"/>
      <c r="BU67" s="1580"/>
      <c r="BV67" s="1418"/>
      <c r="BW67" s="1418"/>
      <c r="BX67" s="1418"/>
      <c r="BY67" s="1418"/>
      <c r="BZ67" s="1418"/>
      <c r="CA67" s="1418"/>
      <c r="CB67" s="1418"/>
      <c r="CC67" s="1418"/>
      <c r="CD67" s="1418"/>
      <c r="CE67" s="1418"/>
      <c r="CF67" s="1418"/>
      <c r="CG67" s="1418"/>
      <c r="CH67" s="1418"/>
      <c r="CI67" s="1564"/>
      <c r="CJ67" s="2"/>
    </row>
    <row r="68" spans="2:90" ht="16.5" customHeight="1" x14ac:dyDescent="0.15">
      <c r="D68" s="1731" t="s">
        <v>157</v>
      </c>
      <c r="E68" s="1732"/>
      <c r="F68" s="1732"/>
      <c r="G68" s="1732"/>
      <c r="H68" s="1732"/>
      <c r="I68" s="23"/>
      <c r="J68" s="1588" t="s">
        <v>416</v>
      </c>
      <c r="K68" s="1588"/>
      <c r="L68" s="1588"/>
      <c r="M68" s="1588"/>
      <c r="N68" s="1588"/>
      <c r="O68" s="1588"/>
      <c r="P68" s="1588"/>
      <c r="Q68" s="1588"/>
      <c r="R68" s="1588"/>
      <c r="S68" s="1588"/>
      <c r="T68" s="1588"/>
      <c r="U68" s="1588"/>
      <c r="V68" s="1588"/>
      <c r="W68" s="1588"/>
      <c r="X68" s="1588"/>
      <c r="Y68" s="1588"/>
      <c r="Z68" s="1588"/>
      <c r="AA68" s="1588"/>
      <c r="AB68" s="1588"/>
      <c r="AC68" s="1588"/>
      <c r="AD68" s="1588"/>
      <c r="AE68" s="87"/>
      <c r="AF68" s="1557" t="s">
        <v>60</v>
      </c>
      <c r="AG68" s="88"/>
      <c r="AH68" s="1415">
        <f>入力用②!H53</f>
        <v>74140</v>
      </c>
      <c r="AI68" s="1415"/>
      <c r="AJ68" s="1415"/>
      <c r="AK68" s="1415"/>
      <c r="AL68" s="1415"/>
      <c r="AM68" s="1415"/>
      <c r="AN68" s="1415"/>
      <c r="AO68" s="1415"/>
      <c r="AP68" s="1415"/>
      <c r="AQ68" s="1415"/>
      <c r="AR68" s="1415"/>
      <c r="AS68" s="1415"/>
      <c r="AT68" s="1415"/>
      <c r="AU68" s="1559"/>
      <c r="AV68" s="2"/>
      <c r="AW68" s="18"/>
      <c r="AX68" s="1565"/>
      <c r="AY68" s="1560" t="s">
        <v>166</v>
      </c>
      <c r="AZ68" s="1561"/>
      <c r="BA68" s="1561"/>
      <c r="BB68" s="1561"/>
      <c r="BC68" s="1561"/>
      <c r="BD68" s="1561"/>
      <c r="BE68" s="1561"/>
      <c r="BF68" s="1561"/>
      <c r="BG68" s="1561"/>
      <c r="BH68" s="1561"/>
      <c r="BI68" s="1561"/>
      <c r="BJ68" s="1561"/>
      <c r="BK68" s="1561"/>
      <c r="BL68" s="1561"/>
      <c r="BM68" s="1561"/>
      <c r="BN68" s="1572" t="s">
        <v>506</v>
      </c>
      <c r="BO68" s="1572"/>
      <c r="BP68" s="1572"/>
      <c r="BQ68" s="1572"/>
      <c r="BR68" s="1572"/>
      <c r="BS68" s="1573" t="s">
        <v>85</v>
      </c>
      <c r="BT68" s="1428"/>
      <c r="BU68" s="1566"/>
      <c r="BV68" s="1570">
        <f>入力用②!Y53</f>
        <v>550000</v>
      </c>
      <c r="BW68" s="1570"/>
      <c r="BX68" s="1570"/>
      <c r="BY68" s="1570"/>
      <c r="BZ68" s="1570"/>
      <c r="CA68" s="1570"/>
      <c r="CB68" s="1570"/>
      <c r="CC68" s="1570"/>
      <c r="CD68" s="1570"/>
      <c r="CE68" s="1570"/>
      <c r="CF68" s="1570"/>
      <c r="CG68" s="1570"/>
      <c r="CH68" s="1570"/>
      <c r="CI68" s="92"/>
      <c r="CJ68" s="93"/>
    </row>
    <row r="69" spans="2:90" ht="14.25" customHeight="1" thickBot="1" x14ac:dyDescent="0.2">
      <c r="D69" s="1731"/>
      <c r="E69" s="1732"/>
      <c r="F69" s="1732"/>
      <c r="G69" s="1732"/>
      <c r="H69" s="1732"/>
      <c r="I69" s="23"/>
      <c r="J69" s="1712" t="s">
        <v>495</v>
      </c>
      <c r="K69" s="1712"/>
      <c r="L69" s="1712"/>
      <c r="M69" s="1712"/>
      <c r="N69" s="1712"/>
      <c r="O69" s="1712"/>
      <c r="P69" s="1712"/>
      <c r="Q69" s="1712"/>
      <c r="R69" s="1712"/>
      <c r="S69" s="1712"/>
      <c r="T69" s="1712"/>
      <c r="U69" s="1712"/>
      <c r="V69" s="1712"/>
      <c r="W69" s="1712"/>
      <c r="X69" s="1712"/>
      <c r="Y69" s="1712"/>
      <c r="Z69" s="1712"/>
      <c r="AA69" s="1712"/>
      <c r="AB69" s="1712"/>
      <c r="AC69" s="1712"/>
      <c r="AD69" s="1712"/>
      <c r="AE69" s="89"/>
      <c r="AF69" s="1557"/>
      <c r="AG69" s="90"/>
      <c r="AH69" s="1422"/>
      <c r="AI69" s="1422"/>
      <c r="AJ69" s="1422"/>
      <c r="AK69" s="1422"/>
      <c r="AL69" s="1422"/>
      <c r="AM69" s="1422"/>
      <c r="AN69" s="1422"/>
      <c r="AO69" s="1422"/>
      <c r="AP69" s="1422"/>
      <c r="AQ69" s="1422"/>
      <c r="AR69" s="1422"/>
      <c r="AS69" s="1422"/>
      <c r="AT69" s="1422"/>
      <c r="AU69" s="1559"/>
      <c r="AV69" s="2"/>
      <c r="AW69" s="33"/>
      <c r="AX69" s="95" t="s">
        <v>505</v>
      </c>
      <c r="AY69" s="1562"/>
      <c r="AZ69" s="1488"/>
      <c r="BA69" s="1488"/>
      <c r="BB69" s="1488"/>
      <c r="BC69" s="1488"/>
      <c r="BD69" s="1488"/>
      <c r="BE69" s="1488"/>
      <c r="BF69" s="1488"/>
      <c r="BG69" s="1488"/>
      <c r="BH69" s="1488"/>
      <c r="BI69" s="1488"/>
      <c r="BJ69" s="1488"/>
      <c r="BK69" s="1488"/>
      <c r="BL69" s="1488"/>
      <c r="BM69" s="1488"/>
      <c r="BN69" s="1576" t="s">
        <v>168</v>
      </c>
      <c r="BO69" s="1576"/>
      <c r="BP69" s="1576"/>
      <c r="BQ69" s="1576"/>
      <c r="BR69" s="1577"/>
      <c r="BS69" s="1574"/>
      <c r="BT69" s="1575"/>
      <c r="BU69" s="1567"/>
      <c r="BV69" s="1571"/>
      <c r="BW69" s="1571"/>
      <c r="BX69" s="1571"/>
      <c r="BY69" s="1571"/>
      <c r="BZ69" s="1571"/>
      <c r="CA69" s="1571"/>
      <c r="CB69" s="1571"/>
      <c r="CC69" s="1571"/>
      <c r="CD69" s="1571"/>
      <c r="CE69" s="1571"/>
      <c r="CF69" s="1571"/>
      <c r="CG69" s="1571"/>
      <c r="CH69" s="1571"/>
      <c r="CI69" s="96"/>
      <c r="CJ69" s="93"/>
    </row>
    <row r="70" spans="2:90" ht="16.5" customHeight="1" x14ac:dyDescent="0.15">
      <c r="D70" s="1713" t="s">
        <v>417</v>
      </c>
      <c r="E70" s="1714"/>
      <c r="F70" s="1714"/>
      <c r="G70" s="1714"/>
      <c r="H70" s="1714"/>
      <c r="I70" s="27"/>
      <c r="J70" s="1513" t="s">
        <v>164</v>
      </c>
      <c r="K70" s="1513"/>
      <c r="L70" s="1513"/>
      <c r="M70" s="1513"/>
      <c r="N70" s="1513"/>
      <c r="O70" s="1513"/>
      <c r="P70" s="1513"/>
      <c r="Q70" s="1513"/>
      <c r="R70" s="1513"/>
      <c r="S70" s="1513"/>
      <c r="T70" s="1513"/>
      <c r="U70" s="1513"/>
      <c r="V70" s="1513"/>
      <c r="W70" s="1513"/>
      <c r="X70" s="1513"/>
      <c r="Y70" s="1513"/>
      <c r="Z70" s="1513"/>
      <c r="AA70" s="1513"/>
      <c r="AB70" s="1513"/>
      <c r="AC70" s="1513"/>
      <c r="AD70" s="1513"/>
      <c r="AE70" s="91"/>
      <c r="AF70" s="1478" t="s">
        <v>67</v>
      </c>
      <c r="AG70" s="75"/>
      <c r="AH70" s="1415">
        <f>入力用②!H55</f>
        <v>74140</v>
      </c>
      <c r="AI70" s="1415"/>
      <c r="AJ70" s="1415"/>
      <c r="AK70" s="1415"/>
      <c r="AL70" s="1415"/>
      <c r="AM70" s="1415"/>
      <c r="AN70" s="1415"/>
      <c r="AO70" s="1415"/>
      <c r="AP70" s="1415"/>
      <c r="AQ70" s="1415"/>
      <c r="AR70" s="1415"/>
      <c r="AS70" s="1415"/>
      <c r="AT70" s="1415"/>
      <c r="AU70" s="1558"/>
      <c r="AV70" s="2"/>
      <c r="AW70" s="18"/>
      <c r="AX70" s="1748" t="s">
        <v>480</v>
      </c>
      <c r="AY70" s="1587" t="s">
        <v>172</v>
      </c>
      <c r="AZ70" s="1588"/>
      <c r="BA70" s="1588"/>
      <c r="BB70" s="1588"/>
      <c r="BC70" s="1588"/>
      <c r="BD70" s="1588"/>
      <c r="BE70" s="1588"/>
      <c r="BF70" s="1588"/>
      <c r="BG70" s="1588"/>
      <c r="BH70" s="1588"/>
      <c r="BI70" s="1588"/>
      <c r="BJ70" s="1588"/>
      <c r="BK70" s="1588"/>
      <c r="BL70" s="1588"/>
      <c r="BM70" s="1588"/>
      <c r="BN70" s="1592" t="s">
        <v>173</v>
      </c>
      <c r="BO70" s="1592"/>
      <c r="BP70" s="1592"/>
      <c r="BQ70" s="1592"/>
      <c r="BR70" s="1593"/>
      <c r="BS70" s="1426" t="s">
        <v>7</v>
      </c>
      <c r="BT70" s="1428"/>
      <c r="BU70" s="1566">
        <v>100000</v>
      </c>
      <c r="BV70" s="1570">
        <f>入力用②!Y55</f>
        <v>0</v>
      </c>
      <c r="BW70" s="1570"/>
      <c r="BX70" s="1570"/>
      <c r="BY70" s="1570"/>
      <c r="BZ70" s="1570"/>
      <c r="CA70" s="1570"/>
      <c r="CB70" s="1570"/>
      <c r="CC70" s="1570"/>
      <c r="CD70" s="1570"/>
      <c r="CE70" s="1570"/>
      <c r="CF70" s="1570"/>
      <c r="CG70" s="1570"/>
      <c r="CH70" s="1570"/>
      <c r="CI70" s="1480"/>
      <c r="CJ70" s="2"/>
    </row>
    <row r="71" spans="2:90" ht="14.25" customHeight="1" thickBot="1" x14ac:dyDescent="0.2">
      <c r="D71" s="1715"/>
      <c r="E71" s="1716"/>
      <c r="F71" s="1716"/>
      <c r="G71" s="1716"/>
      <c r="H71" s="1716"/>
      <c r="I71" s="34"/>
      <c r="J71" s="1488"/>
      <c r="K71" s="1488"/>
      <c r="L71" s="1488"/>
      <c r="M71" s="1488"/>
      <c r="N71" s="1488"/>
      <c r="O71" s="1488"/>
      <c r="P71" s="1488"/>
      <c r="Q71" s="1488"/>
      <c r="R71" s="1488"/>
      <c r="S71" s="1488"/>
      <c r="T71" s="1488"/>
      <c r="U71" s="1488"/>
      <c r="V71" s="1488"/>
      <c r="W71" s="1488"/>
      <c r="X71" s="1488"/>
      <c r="Y71" s="1488"/>
      <c r="Z71" s="1488"/>
      <c r="AA71" s="1488"/>
      <c r="AB71" s="1488"/>
      <c r="AC71" s="1488"/>
      <c r="AD71" s="1488"/>
      <c r="AE71" s="94"/>
      <c r="AF71" s="1557"/>
      <c r="AG71" s="88"/>
      <c r="AH71" s="1418"/>
      <c r="AI71" s="1418"/>
      <c r="AJ71" s="1418"/>
      <c r="AK71" s="1418"/>
      <c r="AL71" s="1418"/>
      <c r="AM71" s="1418"/>
      <c r="AN71" s="1418"/>
      <c r="AO71" s="1418"/>
      <c r="AP71" s="1418"/>
      <c r="AQ71" s="1418"/>
      <c r="AR71" s="1418"/>
      <c r="AS71" s="1418"/>
      <c r="AT71" s="1418"/>
      <c r="AU71" s="1559"/>
      <c r="AV71" s="2"/>
      <c r="AW71" s="18"/>
      <c r="AX71" s="1749"/>
      <c r="AY71" s="1562"/>
      <c r="AZ71" s="1488"/>
      <c r="BA71" s="1488"/>
      <c r="BB71" s="1488"/>
      <c r="BC71" s="1488"/>
      <c r="BD71" s="1488"/>
      <c r="BE71" s="1488"/>
      <c r="BF71" s="1488"/>
      <c r="BG71" s="1488"/>
      <c r="BH71" s="1488"/>
      <c r="BI71" s="1488"/>
      <c r="BJ71" s="1488"/>
      <c r="BK71" s="1488"/>
      <c r="BL71" s="1488"/>
      <c r="BM71" s="1488"/>
      <c r="BN71" s="1568" t="s">
        <v>174</v>
      </c>
      <c r="BO71" s="1568"/>
      <c r="BP71" s="1568"/>
      <c r="BQ71" s="1568"/>
      <c r="BR71" s="1569"/>
      <c r="BS71" s="1429"/>
      <c r="BT71" s="1547"/>
      <c r="BU71" s="1580"/>
      <c r="BV71" s="1418"/>
      <c r="BW71" s="1418"/>
      <c r="BX71" s="1418"/>
      <c r="BY71" s="1418"/>
      <c r="BZ71" s="1418"/>
      <c r="CA71" s="1418"/>
      <c r="CB71" s="1418"/>
      <c r="CC71" s="1418"/>
      <c r="CD71" s="1418"/>
      <c r="CE71" s="1418"/>
      <c r="CF71" s="1418"/>
      <c r="CG71" s="1418"/>
      <c r="CH71" s="1418"/>
      <c r="CI71" s="1564"/>
      <c r="CJ71" s="2"/>
    </row>
    <row r="72" spans="2:90" ht="15" customHeight="1" x14ac:dyDescent="0.15">
      <c r="D72" s="1731" t="s">
        <v>169</v>
      </c>
      <c r="E72" s="1732"/>
      <c r="F72" s="1732"/>
      <c r="G72" s="1732"/>
      <c r="H72" s="1732"/>
      <c r="I72" s="1732"/>
      <c r="J72" s="1732"/>
      <c r="K72" s="1732"/>
      <c r="L72" s="1732"/>
      <c r="M72" s="1732"/>
      <c r="N72" s="1732"/>
      <c r="O72" s="1732"/>
      <c r="P72" s="1732"/>
      <c r="Q72" s="1732"/>
      <c r="R72" s="1732"/>
      <c r="S72" s="1732"/>
      <c r="T72" s="1732"/>
      <c r="U72" s="1732"/>
      <c r="V72" s="1732"/>
      <c r="W72" s="1732"/>
      <c r="X72" s="1732"/>
      <c r="Y72" s="1732"/>
      <c r="Z72" s="1732"/>
      <c r="AA72" s="1732"/>
      <c r="AB72" s="1732"/>
      <c r="AC72" s="1732"/>
      <c r="AD72" s="1732"/>
      <c r="AE72" s="1733"/>
      <c r="AF72" s="1729" t="s">
        <v>71</v>
      </c>
      <c r="AG72" s="479"/>
      <c r="AH72" s="1744">
        <f>入力用②!H57</f>
        <v>74140</v>
      </c>
      <c r="AI72" s="1744"/>
      <c r="AJ72" s="1744"/>
      <c r="AK72" s="1744"/>
      <c r="AL72" s="1744"/>
      <c r="AM72" s="1744"/>
      <c r="AN72" s="1744"/>
      <c r="AO72" s="1744"/>
      <c r="AP72" s="1744"/>
      <c r="AQ72" s="1744"/>
      <c r="AR72" s="1744"/>
      <c r="AS72" s="1744"/>
      <c r="AT72" s="1744"/>
      <c r="AU72" s="480"/>
      <c r="AV72" s="2"/>
      <c r="AW72" s="18"/>
      <c r="AX72" s="1585" t="s">
        <v>176</v>
      </c>
      <c r="AY72" s="1587" t="s">
        <v>177</v>
      </c>
      <c r="AZ72" s="1588"/>
      <c r="BA72" s="1588"/>
      <c r="BB72" s="1588"/>
      <c r="BC72" s="1588"/>
      <c r="BD72" s="1588"/>
      <c r="BE72" s="1588"/>
      <c r="BF72" s="1588"/>
      <c r="BG72" s="1588"/>
      <c r="BH72" s="1588"/>
      <c r="BI72" s="1588"/>
      <c r="BJ72" s="1588"/>
      <c r="BK72" s="1588"/>
      <c r="BL72" s="1588"/>
      <c r="BM72" s="1588"/>
      <c r="BN72" s="1591" t="s">
        <v>178</v>
      </c>
      <c r="BO72" s="1591"/>
      <c r="BP72" s="1591"/>
      <c r="BQ72" s="1591"/>
      <c r="BR72" s="1591"/>
      <c r="BS72" s="1573" t="s">
        <v>85</v>
      </c>
      <c r="BT72" s="1428"/>
      <c r="BU72" s="1566">
        <f>MIN(BU65,BU70)</f>
        <v>100000</v>
      </c>
      <c r="BV72" s="1570">
        <f>入力用②!Y57</f>
        <v>0</v>
      </c>
      <c r="BW72" s="1570"/>
      <c r="BX72" s="1570"/>
      <c r="BY72" s="1570"/>
      <c r="BZ72" s="1570"/>
      <c r="CA72" s="1570"/>
      <c r="CB72" s="1570"/>
      <c r="CC72" s="1570"/>
      <c r="CD72" s="1570"/>
      <c r="CE72" s="1570"/>
      <c r="CF72" s="1570"/>
      <c r="CG72" s="1570"/>
      <c r="CH72" s="1570"/>
      <c r="CI72" s="1480"/>
      <c r="CJ72" s="2"/>
    </row>
    <row r="73" spans="2:90" ht="15" thickBot="1" x14ac:dyDescent="0.2">
      <c r="D73" s="1734" t="s">
        <v>496</v>
      </c>
      <c r="E73" s="1735"/>
      <c r="F73" s="1735"/>
      <c r="G73" s="1735"/>
      <c r="H73" s="1735"/>
      <c r="I73" s="1735"/>
      <c r="J73" s="1735"/>
      <c r="K73" s="1735"/>
      <c r="L73" s="1735"/>
      <c r="M73" s="1735"/>
      <c r="N73" s="1735"/>
      <c r="O73" s="1735"/>
      <c r="P73" s="1735"/>
      <c r="Q73" s="1735"/>
      <c r="R73" s="1735"/>
      <c r="S73" s="1735"/>
      <c r="T73" s="1735"/>
      <c r="U73" s="1735"/>
      <c r="V73" s="1735"/>
      <c r="W73" s="1735"/>
      <c r="X73" s="1735"/>
      <c r="Y73" s="1735"/>
      <c r="Z73" s="1735"/>
      <c r="AA73" s="1735"/>
      <c r="AB73" s="1735"/>
      <c r="AC73" s="1735"/>
      <c r="AD73" s="1735"/>
      <c r="AE73" s="1736"/>
      <c r="AF73" s="1730"/>
      <c r="AG73" s="477"/>
      <c r="AH73" s="1745"/>
      <c r="AI73" s="1745"/>
      <c r="AJ73" s="1745"/>
      <c r="AK73" s="1745"/>
      <c r="AL73" s="1745"/>
      <c r="AM73" s="1745"/>
      <c r="AN73" s="1745"/>
      <c r="AO73" s="1745"/>
      <c r="AP73" s="1745"/>
      <c r="AQ73" s="1745"/>
      <c r="AR73" s="1745"/>
      <c r="AS73" s="1745"/>
      <c r="AT73" s="1745"/>
      <c r="AU73" s="478"/>
      <c r="AV73" s="2"/>
      <c r="AW73" s="19"/>
      <c r="AX73" s="1586"/>
      <c r="AY73" s="1589"/>
      <c r="AZ73" s="1590"/>
      <c r="BA73" s="1590"/>
      <c r="BB73" s="1590"/>
      <c r="BC73" s="1590"/>
      <c r="BD73" s="1590"/>
      <c r="BE73" s="1590"/>
      <c r="BF73" s="1590"/>
      <c r="BG73" s="1590"/>
      <c r="BH73" s="1590"/>
      <c r="BI73" s="1590"/>
      <c r="BJ73" s="1590"/>
      <c r="BK73" s="1590"/>
      <c r="BL73" s="1590"/>
      <c r="BM73" s="1590"/>
      <c r="BN73" s="1608" t="s">
        <v>180</v>
      </c>
      <c r="BO73" s="1608"/>
      <c r="BP73" s="1608"/>
      <c r="BQ73" s="1608"/>
      <c r="BR73" s="1609"/>
      <c r="BS73" s="1504"/>
      <c r="BT73" s="1506"/>
      <c r="BU73" s="1567"/>
      <c r="BV73" s="1571"/>
      <c r="BW73" s="1571"/>
      <c r="BX73" s="1571"/>
      <c r="BY73" s="1571"/>
      <c r="BZ73" s="1571"/>
      <c r="CA73" s="1571"/>
      <c r="CB73" s="1571"/>
      <c r="CC73" s="1571"/>
      <c r="CD73" s="1571"/>
      <c r="CE73" s="1571"/>
      <c r="CF73" s="1571"/>
      <c r="CG73" s="1571"/>
      <c r="CH73" s="1571"/>
      <c r="CI73" s="1594"/>
      <c r="CJ73" s="2"/>
    </row>
    <row r="74" spans="2:90" x14ac:dyDescent="0.15">
      <c r="D74" s="1584" t="s">
        <v>181</v>
      </c>
      <c r="E74" s="1584"/>
      <c r="F74" s="1584"/>
      <c r="G74" s="1584"/>
      <c r="H74" s="1584"/>
      <c r="I74" s="1584"/>
      <c r="J74" s="1584"/>
      <c r="K74" s="1584"/>
      <c r="L74" s="1584"/>
      <c r="M74" s="1584"/>
      <c r="N74" s="1584"/>
      <c r="O74" s="1584"/>
      <c r="P74" s="1584"/>
      <c r="Q74" s="1584"/>
      <c r="R74" s="1584"/>
      <c r="S74" s="1584"/>
      <c r="T74" s="1584"/>
      <c r="U74" s="1584"/>
      <c r="V74" s="1584"/>
      <c r="W74" s="1584"/>
      <c r="X74" s="1584"/>
      <c r="Y74" s="1584"/>
      <c r="Z74" s="1584"/>
      <c r="AA74" s="1584"/>
      <c r="AB74" s="1584"/>
      <c r="AC74" s="1584"/>
      <c r="AD74" s="1584"/>
      <c r="AE74" s="1584"/>
      <c r="AF74" s="1584"/>
      <c r="AG74" s="1584"/>
      <c r="AH74" s="1584"/>
      <c r="AI74" s="1584"/>
      <c r="AJ74" s="1584"/>
      <c r="AK74" s="1584"/>
      <c r="AL74" s="1584"/>
      <c r="AM74" s="1584"/>
      <c r="AN74" s="1584"/>
      <c r="AO74" s="1584"/>
      <c r="AP74" s="1584"/>
      <c r="AQ74" s="1584"/>
      <c r="AR74" s="1584"/>
      <c r="AS74" s="1584"/>
      <c r="AT74" s="1584"/>
      <c r="AU74" s="1584"/>
      <c r="AV74" s="1584"/>
      <c r="AW74" s="1584"/>
      <c r="AX74" s="1584"/>
      <c r="AY74" s="1584"/>
      <c r="AZ74" s="1584"/>
      <c r="BA74" s="1584"/>
      <c r="BB74" s="1584"/>
      <c r="BC74" s="1584"/>
      <c r="BD74" s="1584"/>
      <c r="BE74" s="1584"/>
      <c r="BF74" s="1584"/>
      <c r="BG74" s="1584"/>
      <c r="BH74" s="1584"/>
      <c r="BI74" s="1584"/>
      <c r="BJ74" s="1584"/>
      <c r="BK74" s="1584"/>
      <c r="BL74" s="1584"/>
      <c r="BM74" s="1584"/>
      <c r="BN74" s="1584"/>
      <c r="BO74" s="1584"/>
      <c r="BP74" s="1584"/>
      <c r="BQ74" s="1584"/>
      <c r="BR74" s="97"/>
      <c r="BS74" s="97"/>
      <c r="BT74" s="2"/>
      <c r="BU74" s="2"/>
      <c r="BV74" s="2"/>
      <c r="BW74" s="2"/>
      <c r="BX74" s="2"/>
      <c r="BY74" s="2"/>
      <c r="BZ74" s="2"/>
      <c r="CA74" s="2"/>
      <c r="CB74" s="2"/>
      <c r="CC74" s="2"/>
      <c r="CD74" s="2"/>
      <c r="CE74" s="2"/>
      <c r="CF74" s="2"/>
      <c r="CG74" s="2"/>
      <c r="CH74" s="2"/>
      <c r="CI74" s="2"/>
      <c r="CJ74" s="2"/>
    </row>
    <row r="75" spans="2:90" ht="21.75" customHeight="1" x14ac:dyDescent="0.15">
      <c r="B75" s="98"/>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1727" t="s">
        <v>567</v>
      </c>
      <c r="AY75" s="1728"/>
      <c r="AZ75" s="1728"/>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row>
    <row r="76" spans="2:90" x14ac:dyDescent="0.15">
      <c r="B76" s="98"/>
      <c r="AX76" s="1728"/>
      <c r="AY76" s="1728"/>
      <c r="AZ76" s="1728"/>
    </row>
    <row r="77" spans="2:90" x14ac:dyDescent="0.15">
      <c r="B77" s="98"/>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row>
    <row r="78" spans="2:90" x14ac:dyDescent="0.15">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row>
    <row r="79" spans="2:90" x14ac:dyDescent="0.15">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row>
    <row r="80" spans="2:90" x14ac:dyDescent="0.15">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CL80" s="541" t="s">
        <v>288</v>
      </c>
    </row>
    <row r="81" spans="3:90" x14ac:dyDescent="0.15">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CL81" s="541" t="s">
        <v>521</v>
      </c>
    </row>
    <row r="82" spans="3:90" x14ac:dyDescent="0.15">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row>
    <row r="83" spans="3:90" x14ac:dyDescent="0.15">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row>
    <row r="84" spans="3:90" x14ac:dyDescent="0.15">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row>
    <row r="85" spans="3:90" x14ac:dyDescent="0.15">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row>
    <row r="86" spans="3:90" x14ac:dyDescent="0.15">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row>
    <row r="87" spans="3:90" x14ac:dyDescent="0.15">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row>
    <row r="88" spans="3:90" ht="14.25" customHeight="1" x14ac:dyDescent="0.15">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row>
    <row r="89" spans="3:90" ht="14.25" customHeight="1" x14ac:dyDescent="0.15">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row>
    <row r="90" spans="3:90" ht="14.25" customHeight="1" x14ac:dyDescent="0.15">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row>
    <row r="91" spans="3:90" ht="15" customHeight="1" x14ac:dyDescent="0.15">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row>
    <row r="92" spans="3:90" x14ac:dyDescent="0.15">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row>
  </sheetData>
  <sheetProtection algorithmName="SHA-512" hashValue="INhmiV32dzAjC1qqy2AIilBzTPOfVEYJfr8Mcu/LnMR3z/oA1c2c9ptNlkFpjDkbKpPWmkFbQylydi9MbNx6AQ==" saltValue="/0sVaummoCNj1katqlJkJA==" spinCount="100000" sheet="1" selectLockedCells="1" selectUnlockedCells="1"/>
  <mergeCells count="303">
    <mergeCell ref="BL11:BM11"/>
    <mergeCell ref="BL12:BM12"/>
    <mergeCell ref="BL38:BM41"/>
    <mergeCell ref="BL36:BM37"/>
    <mergeCell ref="BL34:BM35"/>
    <mergeCell ref="BL32:BM33"/>
    <mergeCell ref="BL31:BM31"/>
    <mergeCell ref="BL29:BM29"/>
    <mergeCell ref="BL22:BM25"/>
    <mergeCell ref="BM28:BT28"/>
    <mergeCell ref="AW38:BB41"/>
    <mergeCell ref="BC38:BE41"/>
    <mergeCell ref="BG39:BH40"/>
    <mergeCell ref="BV39:BX40"/>
    <mergeCell ref="BZ39:BZ40"/>
    <mergeCell ref="CB39:CB40"/>
    <mergeCell ref="CD39:CD40"/>
    <mergeCell ref="CF39:CF40"/>
    <mergeCell ref="CH39:CH40"/>
    <mergeCell ref="AX75:AZ76"/>
    <mergeCell ref="AX62:BE63"/>
    <mergeCell ref="AF72:AF73"/>
    <mergeCell ref="D72:AE72"/>
    <mergeCell ref="D73:AE73"/>
    <mergeCell ref="F58:I58"/>
    <mergeCell ref="AY70:BM71"/>
    <mergeCell ref="AF66:AF67"/>
    <mergeCell ref="AU66:AU67"/>
    <mergeCell ref="AH68:AT69"/>
    <mergeCell ref="J66:AD66"/>
    <mergeCell ref="Z60:AQ61"/>
    <mergeCell ref="BH64:BQ65"/>
    <mergeCell ref="BH62:BQ63"/>
    <mergeCell ref="AH72:AT73"/>
    <mergeCell ref="J67:AD67"/>
    <mergeCell ref="AH66:AT67"/>
    <mergeCell ref="D66:H67"/>
    <mergeCell ref="D68:H69"/>
    <mergeCell ref="AX70:AX71"/>
    <mergeCell ref="J70:AD71"/>
    <mergeCell ref="AH70:AT71"/>
    <mergeCell ref="J68:AD68"/>
    <mergeCell ref="AF68:AF69"/>
    <mergeCell ref="J69:AD69"/>
    <mergeCell ref="D70:H71"/>
    <mergeCell ref="D37:D39"/>
    <mergeCell ref="G35:AC36"/>
    <mergeCell ref="E56:AU57"/>
    <mergeCell ref="Z48:Z49"/>
    <mergeCell ref="X48:X49"/>
    <mergeCell ref="V48:V49"/>
    <mergeCell ref="X53:X54"/>
    <mergeCell ref="AD40:AU42"/>
    <mergeCell ref="G40:AC42"/>
    <mergeCell ref="AU68:AU69"/>
    <mergeCell ref="AD47:AU50"/>
    <mergeCell ref="D40:D42"/>
    <mergeCell ref="M44:P45"/>
    <mergeCell ref="F44:K45"/>
    <mergeCell ref="X44:X45"/>
    <mergeCell ref="V44:V45"/>
    <mergeCell ref="T44:T45"/>
    <mergeCell ref="AB48:AB49"/>
    <mergeCell ref="AL53:AL54"/>
    <mergeCell ref="F48:K49"/>
    <mergeCell ref="D43:D46"/>
    <mergeCell ref="D51:D57"/>
    <mergeCell ref="CK2:CK4"/>
    <mergeCell ref="BU10:CI11"/>
    <mergeCell ref="BH11:BJ11"/>
    <mergeCell ref="AD43:AU46"/>
    <mergeCell ref="BO14:BT15"/>
    <mergeCell ref="AD37:AU39"/>
    <mergeCell ref="BJ12:BK12"/>
    <mergeCell ref="BF12:BG12"/>
    <mergeCell ref="BO13:BT13"/>
    <mergeCell ref="AW45:BL48"/>
    <mergeCell ref="BO11:BT11"/>
    <mergeCell ref="BD23:BE24"/>
    <mergeCell ref="BG23:BH24"/>
    <mergeCell ref="BJ23:BJ24"/>
    <mergeCell ref="BE36:BG37"/>
    <mergeCell ref="BN22:BN25"/>
    <mergeCell ref="BU32:CI33"/>
    <mergeCell ref="BO32:BT33"/>
    <mergeCell ref="BN32:BN33"/>
    <mergeCell ref="BU34:CI35"/>
    <mergeCell ref="AW36:BA37"/>
    <mergeCell ref="BB36:BD37"/>
    <mergeCell ref="BO36:BT37"/>
    <mergeCell ref="BU36:CI37"/>
    <mergeCell ref="B2:B4"/>
    <mergeCell ref="AH13:AR14"/>
    <mergeCell ref="BH13:BJ13"/>
    <mergeCell ref="M13:Y14"/>
    <mergeCell ref="D3:D5"/>
    <mergeCell ref="Q3:T5"/>
    <mergeCell ref="AW12:BD13"/>
    <mergeCell ref="BH10:BJ10"/>
    <mergeCell ref="BE10:BG11"/>
    <mergeCell ref="AW10:BD11"/>
    <mergeCell ref="B13:B16"/>
    <mergeCell ref="G16:AC16"/>
    <mergeCell ref="D13:D14"/>
    <mergeCell ref="Z8:AT9"/>
    <mergeCell ref="AW8:BD9"/>
    <mergeCell ref="D11:AD12"/>
    <mergeCell ref="AW14:BD15"/>
    <mergeCell ref="H4:I5"/>
    <mergeCell ref="K4:M5"/>
    <mergeCell ref="D15:D16"/>
    <mergeCell ref="Z7:AT7"/>
    <mergeCell ref="AD16:AU16"/>
    <mergeCell ref="V8:X9"/>
    <mergeCell ref="V7:X7"/>
    <mergeCell ref="BU13:CI13"/>
    <mergeCell ref="BN14:BN15"/>
    <mergeCell ref="BE13:BG13"/>
    <mergeCell ref="BZ23:BZ24"/>
    <mergeCell ref="CB23:CB24"/>
    <mergeCell ref="BL20:BM21"/>
    <mergeCell ref="BL18:BM19"/>
    <mergeCell ref="BL13:BM13"/>
    <mergeCell ref="BH18:BJ19"/>
    <mergeCell ref="BE18:BG19"/>
    <mergeCell ref="CF23:CF24"/>
    <mergeCell ref="CH23:CH24"/>
    <mergeCell ref="BE14:BG15"/>
    <mergeCell ref="BU14:CI15"/>
    <mergeCell ref="BU20:CI21"/>
    <mergeCell ref="BO20:BT21"/>
    <mergeCell ref="BN20:BN21"/>
    <mergeCell ref="BH20:BJ21"/>
    <mergeCell ref="BE20:BG21"/>
    <mergeCell ref="BO22:BT25"/>
    <mergeCell ref="BV23:BX24"/>
    <mergeCell ref="CD23:CD24"/>
    <mergeCell ref="BH34:BK35"/>
    <mergeCell ref="BM54:BO59"/>
    <mergeCell ref="BN34:BN35"/>
    <mergeCell ref="BO34:BT35"/>
    <mergeCell ref="BJ39:BJ40"/>
    <mergeCell ref="BQ50:BX51"/>
    <mergeCell ref="BN73:BR73"/>
    <mergeCell ref="BH28:BK28"/>
    <mergeCell ref="BE28:BG29"/>
    <mergeCell ref="BH31:BK31"/>
    <mergeCell ref="BH32:BK33"/>
    <mergeCell ref="BE32:BG33"/>
    <mergeCell ref="BE34:BG35"/>
    <mergeCell ref="BM45:BO48"/>
    <mergeCell ref="BH36:BK37"/>
    <mergeCell ref="BN36:BN37"/>
    <mergeCell ref="BO31:BT31"/>
    <mergeCell ref="BU28:CI29"/>
    <mergeCell ref="BN38:BN41"/>
    <mergeCell ref="BO38:BT41"/>
    <mergeCell ref="BZ54:CH59"/>
    <mergeCell ref="BZ50:CH53"/>
    <mergeCell ref="BM49:BO53"/>
    <mergeCell ref="AW42:BE44"/>
    <mergeCell ref="D74:BQ74"/>
    <mergeCell ref="CI70:CI71"/>
    <mergeCell ref="AX72:AX73"/>
    <mergeCell ref="AY72:BM73"/>
    <mergeCell ref="BU72:BU73"/>
    <mergeCell ref="BV72:CH73"/>
    <mergeCell ref="BN72:BR72"/>
    <mergeCell ref="BN70:BR70"/>
    <mergeCell ref="BV70:CH71"/>
    <mergeCell ref="BS72:BT73"/>
    <mergeCell ref="BS70:BT71"/>
    <mergeCell ref="CI72:CI73"/>
    <mergeCell ref="BU70:BU71"/>
    <mergeCell ref="BV65:CH65"/>
    <mergeCell ref="BV63:CH63"/>
    <mergeCell ref="BS66:BT67"/>
    <mergeCell ref="AY66:BM67"/>
    <mergeCell ref="BU61:CI61"/>
    <mergeCell ref="BS62:BT63"/>
    <mergeCell ref="AF70:AF71"/>
    <mergeCell ref="AU70:AU71"/>
    <mergeCell ref="AY68:BM69"/>
    <mergeCell ref="AH65:AT65"/>
    <mergeCell ref="AR61:AS61"/>
    <mergeCell ref="CI66:CI67"/>
    <mergeCell ref="AX67:AX68"/>
    <mergeCell ref="BU68:BU69"/>
    <mergeCell ref="BN71:BR71"/>
    <mergeCell ref="BV68:CH69"/>
    <mergeCell ref="BN68:BR68"/>
    <mergeCell ref="BS68:BT69"/>
    <mergeCell ref="BN67:BR67"/>
    <mergeCell ref="BN69:BR69"/>
    <mergeCell ref="BN66:BR66"/>
    <mergeCell ref="BV66:CH67"/>
    <mergeCell ref="BU66:BU67"/>
    <mergeCell ref="AW61:BT61"/>
    <mergeCell ref="D35:D36"/>
    <mergeCell ref="G37:AC39"/>
    <mergeCell ref="M48:P49"/>
    <mergeCell ref="BL10:BT10"/>
    <mergeCell ref="BS64:BT65"/>
    <mergeCell ref="AW20:BD21"/>
    <mergeCell ref="AW22:AZ25"/>
    <mergeCell ref="AW28:BA29"/>
    <mergeCell ref="AX64:BE65"/>
    <mergeCell ref="BJ60:CH60"/>
    <mergeCell ref="BU64:CI64"/>
    <mergeCell ref="AW54:BL59"/>
    <mergeCell ref="BZ45:CH48"/>
    <mergeCell ref="AW49:BL53"/>
    <mergeCell ref="CH49:CI49"/>
    <mergeCell ref="BX49:BY49"/>
    <mergeCell ref="BU31:CI31"/>
    <mergeCell ref="BE31:BG31"/>
    <mergeCell ref="BH29:BK29"/>
    <mergeCell ref="BO29:BT29"/>
    <mergeCell ref="BL16:BM17"/>
    <mergeCell ref="BL14:BM15"/>
    <mergeCell ref="BN16:BN17"/>
    <mergeCell ref="BU18:CI19"/>
    <mergeCell ref="D64:AE65"/>
    <mergeCell ref="AF64:AF65"/>
    <mergeCell ref="T53:T54"/>
    <mergeCell ref="V53:V54"/>
    <mergeCell ref="AT62:AU62"/>
    <mergeCell ref="D62:AF63"/>
    <mergeCell ref="AJ62:AR63"/>
    <mergeCell ref="AJ53:AJ54"/>
    <mergeCell ref="AB53:AB54"/>
    <mergeCell ref="AN53:AN54"/>
    <mergeCell ref="AP53:AP54"/>
    <mergeCell ref="R53:R54"/>
    <mergeCell ref="M53:P54"/>
    <mergeCell ref="AR53:AR54"/>
    <mergeCell ref="F53:K54"/>
    <mergeCell ref="X61:Y61"/>
    <mergeCell ref="AD35:AU36"/>
    <mergeCell ref="AW18:BD19"/>
    <mergeCell ref="AD31:AU32"/>
    <mergeCell ref="G31:AC32"/>
    <mergeCell ref="G24:AC26"/>
    <mergeCell ref="BB32:BD33"/>
    <mergeCell ref="G19:AC20"/>
    <mergeCell ref="BB30:BD31"/>
    <mergeCell ref="AD24:AU26"/>
    <mergeCell ref="AW32:BA33"/>
    <mergeCell ref="AW34:BA35"/>
    <mergeCell ref="BB34:BD35"/>
    <mergeCell ref="G29:AC30"/>
    <mergeCell ref="AD29:AU30"/>
    <mergeCell ref="AW26:BE27"/>
    <mergeCell ref="BA22:BB25"/>
    <mergeCell ref="AD19:AU20"/>
    <mergeCell ref="D17:D18"/>
    <mergeCell ref="G17:AC18"/>
    <mergeCell ref="AD17:AU18"/>
    <mergeCell ref="AW16:BD17"/>
    <mergeCell ref="BU16:CI17"/>
    <mergeCell ref="BO16:BT17"/>
    <mergeCell ref="BH14:BJ15"/>
    <mergeCell ref="BE16:BG17"/>
    <mergeCell ref="BH16:BJ17"/>
    <mergeCell ref="BO18:BT19"/>
    <mergeCell ref="BN18:BN19"/>
    <mergeCell ref="B19:B34"/>
    <mergeCell ref="AD27:AU28"/>
    <mergeCell ref="G27:AC28"/>
    <mergeCell ref="D27:D28"/>
    <mergeCell ref="G21:AC23"/>
    <mergeCell ref="AD21:AU23"/>
    <mergeCell ref="D19:D20"/>
    <mergeCell ref="BB28:BD29"/>
    <mergeCell ref="AW30:BA31"/>
    <mergeCell ref="D31:D32"/>
    <mergeCell ref="AD33:AU34"/>
    <mergeCell ref="G33:AC34"/>
    <mergeCell ref="D33:D34"/>
    <mergeCell ref="D21:D23"/>
    <mergeCell ref="D24:D26"/>
    <mergeCell ref="D29:D30"/>
    <mergeCell ref="BQ52:BX53"/>
    <mergeCell ref="BQ54:BX57"/>
    <mergeCell ref="BQ58:BX59"/>
    <mergeCell ref="BP45:BY48"/>
    <mergeCell ref="BP49:BP51"/>
    <mergeCell ref="BP52:BP53"/>
    <mergeCell ref="BP54:BP57"/>
    <mergeCell ref="BP58:BP59"/>
    <mergeCell ref="F59:AB59"/>
    <mergeCell ref="AE58:AF58"/>
    <mergeCell ref="AE59:AT59"/>
    <mergeCell ref="E51:AU51"/>
    <mergeCell ref="Z53:Z54"/>
    <mergeCell ref="R48:R49"/>
    <mergeCell ref="AE53:AF54"/>
    <mergeCell ref="AT53:AT54"/>
    <mergeCell ref="AH53:AH54"/>
    <mergeCell ref="AB44:AB45"/>
    <mergeCell ref="Z44:Z45"/>
    <mergeCell ref="R44:R45"/>
    <mergeCell ref="T48:T49"/>
  </mergeCells>
  <phoneticPr fontId="1"/>
  <dataValidations count="1">
    <dataValidation type="list" allowBlank="1" showInputMessage="1" showErrorMessage="1" sqref="B13:B17">
      <formula1>$CL$80:$CL$81</formula1>
    </dataValidation>
  </dataValidations>
  <printOptions horizontalCentered="1" verticalCentered="1"/>
  <pageMargins left="0" right="0" top="0" bottom="0" header="0" footer="0"/>
  <pageSetup paperSize="9" scale="65" orientation="landscape" verticalDpi="36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2:AZ47"/>
  <sheetViews>
    <sheetView showZeros="0" zoomScale="90" zoomScaleNormal="90" workbookViewId="0">
      <selection activeCell="AT99" sqref="AT99"/>
    </sheetView>
  </sheetViews>
  <sheetFormatPr defaultRowHeight="11.25" x14ac:dyDescent="0.15"/>
  <cols>
    <col min="1" max="1" width="3.25" style="126" customWidth="1"/>
    <col min="2" max="2" width="3.125" style="126" customWidth="1"/>
    <col min="3" max="3" width="1.625" style="126" customWidth="1"/>
    <col min="4" max="4" width="10.375" style="126" customWidth="1"/>
    <col min="5" max="5" width="1.125" style="126" customWidth="1"/>
    <col min="6" max="6" width="6.25" style="126" customWidth="1"/>
    <col min="7" max="7" width="2.75" style="126" customWidth="1"/>
    <col min="8" max="8" width="1.25" style="126" customWidth="1"/>
    <col min="9" max="9" width="2.375" style="126" customWidth="1"/>
    <col min="10" max="10" width="1" style="126" customWidth="1"/>
    <col min="11" max="11" width="9.375" style="126" customWidth="1"/>
    <col min="12" max="12" width="1.125" style="126" customWidth="1"/>
    <col min="13" max="13" width="0.875" style="126" customWidth="1"/>
    <col min="14" max="14" width="9.625" style="126" customWidth="1"/>
    <col min="15" max="15" width="1.5" style="126" customWidth="1"/>
    <col min="16" max="16" width="5" style="126" customWidth="1"/>
    <col min="17" max="17" width="1.5" style="126" customWidth="1"/>
    <col min="18" max="18" width="1.75" style="126" customWidth="1"/>
    <col min="19" max="19" width="1.5" style="126" customWidth="1"/>
    <col min="20" max="20" width="6.5" style="126" customWidth="1"/>
    <col min="21" max="21" width="1.625" style="126" customWidth="1"/>
    <col min="22" max="22" width="3.25" style="126" customWidth="1"/>
    <col min="23" max="23" width="1.5" style="126" customWidth="1"/>
    <col min="24" max="24" width="1.375" style="126" customWidth="1"/>
    <col min="25" max="25" width="10.125" style="126" bestFit="1" customWidth="1"/>
    <col min="26" max="26" width="1.25" style="126" customWidth="1"/>
    <col min="27" max="27" width="0.875" style="126" customWidth="1"/>
    <col min="28" max="28" width="9" style="126" customWidth="1"/>
    <col min="29" max="29" width="1.625" style="126" customWidth="1"/>
    <col min="30" max="30" width="1.375" style="126" customWidth="1"/>
    <col min="31" max="31" width="5.75" style="126" customWidth="1"/>
    <col min="32" max="32" width="1.75" style="126" customWidth="1"/>
    <col min="33" max="34" width="1.5" style="126" customWidth="1"/>
    <col min="35" max="35" width="4.5" style="126" customWidth="1"/>
    <col min="36" max="36" width="1.625" style="126" customWidth="1"/>
    <col min="37" max="37" width="6.75" style="126" customWidth="1"/>
    <col min="38" max="38" width="1.75" style="126" customWidth="1"/>
    <col min="39" max="39" width="1.875" style="126" customWidth="1"/>
    <col min="40" max="40" width="1.75" style="126" customWidth="1"/>
    <col min="41" max="41" width="1.25" style="126" customWidth="1"/>
    <col min="42" max="42" width="6.75" style="126" customWidth="1"/>
    <col min="43" max="43" width="2.375" style="126" customWidth="1"/>
    <col min="44" max="44" width="1.375" style="126" customWidth="1"/>
    <col min="45" max="45" width="10" style="126" customWidth="1"/>
    <col min="46" max="46" width="2.75" style="126" customWidth="1"/>
    <col min="47" max="47" width="3.75" style="126" customWidth="1"/>
    <col min="48" max="48" width="3" style="126" customWidth="1"/>
    <col min="49" max="49" width="3.375" style="126" customWidth="1"/>
    <col min="50" max="50" width="8.375" style="126" customWidth="1"/>
    <col min="51" max="51" width="10.125" style="126" customWidth="1"/>
    <col min="52" max="55" width="9" style="126" customWidth="1"/>
    <col min="56" max="56" width="1.625" style="126" customWidth="1"/>
    <col min="57" max="16384" width="9" style="126"/>
  </cols>
  <sheetData>
    <row r="2" spans="1:46" ht="16.5" customHeight="1" thickBot="1" x14ac:dyDescent="0.2">
      <c r="B2" s="127"/>
      <c r="C2" s="572" t="s">
        <v>525</v>
      </c>
      <c r="D2" s="548"/>
      <c r="E2" s="548"/>
      <c r="F2" s="548"/>
      <c r="G2" s="548"/>
      <c r="H2" s="548"/>
      <c r="I2" s="548"/>
      <c r="J2" s="548"/>
      <c r="K2" s="137" t="s">
        <v>526</v>
      </c>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c r="AO2" s="548"/>
      <c r="AP2" s="548"/>
      <c r="AQ2" s="548"/>
      <c r="AR2" s="548"/>
      <c r="AS2" s="548"/>
      <c r="AT2" s="127"/>
    </row>
    <row r="3" spans="1:46" ht="11.25" customHeight="1" x14ac:dyDescent="0.15">
      <c r="B3" s="127"/>
      <c r="C3" s="1913" t="s">
        <v>527</v>
      </c>
      <c r="D3" s="1902"/>
      <c r="E3" s="1902"/>
      <c r="F3" s="1902"/>
      <c r="G3" s="1914"/>
      <c r="H3" s="1915" t="s">
        <v>402</v>
      </c>
      <c r="I3" s="1916"/>
      <c r="J3" s="1916"/>
      <c r="K3" s="1916"/>
      <c r="L3" s="1916"/>
      <c r="M3" s="1916"/>
      <c r="N3" s="1916"/>
      <c r="O3" s="1916"/>
      <c r="P3" s="1916"/>
      <c r="Q3" s="1917"/>
      <c r="R3" s="1918" t="s">
        <v>528</v>
      </c>
      <c r="S3" s="1919"/>
      <c r="T3" s="1919"/>
      <c r="U3" s="1919"/>
      <c r="V3" s="1919"/>
      <c r="W3" s="1919"/>
      <c r="X3" s="1919"/>
      <c r="Y3" s="1920"/>
      <c r="Z3" s="1901" t="s">
        <v>529</v>
      </c>
      <c r="AA3" s="1902"/>
      <c r="AB3" s="1902"/>
      <c r="AC3" s="1902"/>
      <c r="AD3" s="1902"/>
      <c r="AE3" s="1902"/>
      <c r="AF3" s="1903"/>
      <c r="AG3" s="548"/>
      <c r="AH3" s="548"/>
      <c r="AI3" s="548"/>
      <c r="AJ3" s="548"/>
      <c r="AK3" s="548"/>
      <c r="AL3" s="548"/>
      <c r="AM3" s="548"/>
      <c r="AN3" s="548"/>
      <c r="AO3" s="548"/>
      <c r="AP3" s="548"/>
      <c r="AQ3" s="548"/>
      <c r="AR3" s="548"/>
      <c r="AS3" s="548"/>
      <c r="AT3" s="127"/>
    </row>
    <row r="4" spans="1:46" ht="20.25" customHeight="1" x14ac:dyDescent="0.15">
      <c r="A4" s="1932" t="s">
        <v>563</v>
      </c>
      <c r="B4" s="1932"/>
      <c r="C4" s="1910" t="s">
        <v>537</v>
      </c>
      <c r="D4" s="1908"/>
      <c r="E4" s="1908"/>
      <c r="F4" s="1908"/>
      <c r="G4" s="1909"/>
      <c r="H4" s="1907" t="s">
        <v>538</v>
      </c>
      <c r="I4" s="1908"/>
      <c r="J4" s="1908"/>
      <c r="K4" s="1908"/>
      <c r="L4" s="1908"/>
      <c r="M4" s="1908"/>
      <c r="N4" s="1908"/>
      <c r="O4" s="1908"/>
      <c r="P4" s="1908"/>
      <c r="Q4" s="1909"/>
      <c r="R4" s="1904" t="s">
        <v>536</v>
      </c>
      <c r="S4" s="1905"/>
      <c r="T4" s="1905"/>
      <c r="U4" s="1905"/>
      <c r="V4" s="1905"/>
      <c r="W4" s="1905"/>
      <c r="X4" s="1905"/>
      <c r="Y4" s="1906"/>
      <c r="Z4" s="1911">
        <v>39280000</v>
      </c>
      <c r="AA4" s="1912"/>
      <c r="AB4" s="1912"/>
      <c r="AC4" s="1912"/>
      <c r="AD4" s="1912"/>
      <c r="AE4" s="1912"/>
      <c r="AF4" s="649" t="s">
        <v>404</v>
      </c>
      <c r="AG4" s="548"/>
      <c r="AH4" s="548"/>
      <c r="AI4" s="548"/>
      <c r="AJ4" s="548"/>
      <c r="AK4" s="548"/>
      <c r="AL4" s="548"/>
      <c r="AM4" s="548"/>
      <c r="AN4" s="548"/>
      <c r="AO4" s="548"/>
      <c r="AP4" s="548"/>
      <c r="AQ4" s="548"/>
      <c r="AR4" s="548"/>
      <c r="AS4" s="548"/>
      <c r="AT4" s="127"/>
    </row>
    <row r="5" spans="1:46" ht="20.25" customHeight="1" thickBot="1" x14ac:dyDescent="0.2">
      <c r="A5" s="1932"/>
      <c r="B5" s="1932"/>
      <c r="C5" s="1910"/>
      <c r="D5" s="1908"/>
      <c r="E5" s="1908"/>
      <c r="F5" s="1908"/>
      <c r="G5" s="1909"/>
      <c r="H5" s="1907"/>
      <c r="I5" s="1908"/>
      <c r="J5" s="1908"/>
      <c r="K5" s="1908"/>
      <c r="L5" s="1908"/>
      <c r="M5" s="1908"/>
      <c r="N5" s="1908"/>
      <c r="O5" s="1908"/>
      <c r="P5" s="1908"/>
      <c r="Q5" s="1909"/>
      <c r="R5" s="1904"/>
      <c r="S5" s="1905"/>
      <c r="T5" s="1905"/>
      <c r="U5" s="1905"/>
      <c r="V5" s="1905"/>
      <c r="W5" s="1905"/>
      <c r="X5" s="1905"/>
      <c r="Y5" s="1906"/>
      <c r="Z5" s="1911"/>
      <c r="AA5" s="1912"/>
      <c r="AB5" s="1912"/>
      <c r="AC5" s="1912"/>
      <c r="AD5" s="1912"/>
      <c r="AE5" s="1912"/>
      <c r="AF5" s="577"/>
      <c r="AG5" s="548"/>
      <c r="AH5" s="580" t="s">
        <v>427</v>
      </c>
      <c r="AI5" s="548"/>
      <c r="AJ5" s="548"/>
      <c r="AK5" s="548"/>
      <c r="AL5" s="548"/>
      <c r="AM5" s="548"/>
      <c r="AN5" s="548"/>
      <c r="AO5" s="548"/>
      <c r="AP5" s="548"/>
      <c r="AQ5" s="548"/>
      <c r="AR5" s="548"/>
      <c r="AS5" s="548"/>
      <c r="AT5" s="127"/>
    </row>
    <row r="6" spans="1:46" ht="20.25" customHeight="1" x14ac:dyDescent="0.15">
      <c r="A6" s="1932"/>
      <c r="B6" s="1932"/>
      <c r="C6" s="1910"/>
      <c r="D6" s="1908"/>
      <c r="E6" s="1908"/>
      <c r="F6" s="1908"/>
      <c r="G6" s="1909"/>
      <c r="H6" s="1907"/>
      <c r="I6" s="1908"/>
      <c r="J6" s="1908"/>
      <c r="K6" s="1908"/>
      <c r="L6" s="1908"/>
      <c r="M6" s="1908"/>
      <c r="N6" s="1908"/>
      <c r="O6" s="1908"/>
      <c r="P6" s="1908"/>
      <c r="Q6" s="1909"/>
      <c r="R6" s="1904"/>
      <c r="S6" s="1905"/>
      <c r="T6" s="1905"/>
      <c r="U6" s="1905"/>
      <c r="V6" s="1905"/>
      <c r="W6" s="1905"/>
      <c r="X6" s="1905"/>
      <c r="Y6" s="1906"/>
      <c r="Z6" s="1911"/>
      <c r="AA6" s="1912"/>
      <c r="AB6" s="1912"/>
      <c r="AC6" s="1912"/>
      <c r="AD6" s="1912"/>
      <c r="AE6" s="1912"/>
      <c r="AF6" s="577"/>
      <c r="AG6" s="548"/>
      <c r="AH6" s="1940"/>
      <c r="AI6" s="1941"/>
      <c r="AJ6" s="1941"/>
      <c r="AK6" s="1941"/>
      <c r="AL6" s="1941"/>
      <c r="AM6" s="1941"/>
      <c r="AN6" s="1941"/>
      <c r="AO6" s="1941"/>
      <c r="AP6" s="1941"/>
      <c r="AQ6" s="1941"/>
      <c r="AR6" s="1941"/>
      <c r="AS6" s="1942"/>
      <c r="AT6" s="127"/>
    </row>
    <row r="7" spans="1:46" ht="20.25" customHeight="1" x14ac:dyDescent="0.15">
      <c r="A7" s="1932"/>
      <c r="B7" s="1932"/>
      <c r="C7" s="1910"/>
      <c r="D7" s="1908"/>
      <c r="E7" s="1908"/>
      <c r="F7" s="1908"/>
      <c r="G7" s="1909"/>
      <c r="H7" s="1907"/>
      <c r="I7" s="1908"/>
      <c r="J7" s="1908"/>
      <c r="K7" s="1908"/>
      <c r="L7" s="1908"/>
      <c r="M7" s="1908"/>
      <c r="N7" s="1908"/>
      <c r="O7" s="1908"/>
      <c r="P7" s="1908"/>
      <c r="Q7" s="1909"/>
      <c r="R7" s="1904"/>
      <c r="S7" s="1905"/>
      <c r="T7" s="1905"/>
      <c r="U7" s="1905"/>
      <c r="V7" s="1905"/>
      <c r="W7" s="1905"/>
      <c r="X7" s="1905"/>
      <c r="Y7" s="1906"/>
      <c r="Z7" s="1911"/>
      <c r="AA7" s="1912"/>
      <c r="AB7" s="1912"/>
      <c r="AC7" s="1912"/>
      <c r="AD7" s="1912"/>
      <c r="AE7" s="1912"/>
      <c r="AF7" s="577"/>
      <c r="AG7" s="548"/>
      <c r="AH7" s="1943"/>
      <c r="AI7" s="1944"/>
      <c r="AJ7" s="1944"/>
      <c r="AK7" s="1944"/>
      <c r="AL7" s="1944"/>
      <c r="AM7" s="1944"/>
      <c r="AN7" s="1944"/>
      <c r="AO7" s="1944"/>
      <c r="AP7" s="1944"/>
      <c r="AQ7" s="1944"/>
      <c r="AR7" s="1944"/>
      <c r="AS7" s="1945"/>
      <c r="AT7" s="127"/>
    </row>
    <row r="8" spans="1:46" ht="20.25" customHeight="1" thickBot="1" x14ac:dyDescent="0.2">
      <c r="A8" s="1932"/>
      <c r="B8" s="1932"/>
      <c r="C8" s="1933" t="s">
        <v>530</v>
      </c>
      <c r="D8" s="1934"/>
      <c r="E8" s="1934"/>
      <c r="F8" s="1934"/>
      <c r="G8" s="1934"/>
      <c r="H8" s="1934"/>
      <c r="I8" s="1934"/>
      <c r="J8" s="1934"/>
      <c r="K8" s="1934"/>
      <c r="L8" s="1934"/>
      <c r="M8" s="1934"/>
      <c r="N8" s="1934"/>
      <c r="O8" s="1934"/>
      <c r="P8" s="1934"/>
      <c r="Q8" s="1934"/>
      <c r="R8" s="1934"/>
      <c r="S8" s="1934"/>
      <c r="T8" s="1934"/>
      <c r="U8" s="1935"/>
      <c r="V8" s="1935"/>
      <c r="W8" s="1935"/>
      <c r="X8" s="1935"/>
      <c r="Y8" s="1936"/>
      <c r="Z8" s="1921"/>
      <c r="AA8" s="1922"/>
      <c r="AB8" s="1922"/>
      <c r="AC8" s="1922"/>
      <c r="AD8" s="1922"/>
      <c r="AE8" s="1922"/>
      <c r="AF8" s="577"/>
      <c r="AG8" s="548"/>
      <c r="AH8" s="1943"/>
      <c r="AI8" s="1944"/>
      <c r="AJ8" s="1944"/>
      <c r="AK8" s="1944"/>
      <c r="AL8" s="1944"/>
      <c r="AM8" s="1944"/>
      <c r="AN8" s="1944"/>
      <c r="AO8" s="1944"/>
      <c r="AP8" s="1944"/>
      <c r="AQ8" s="1944"/>
      <c r="AR8" s="1944"/>
      <c r="AS8" s="1945"/>
      <c r="AT8" s="127"/>
    </row>
    <row r="9" spans="1:46" ht="19.5" customHeight="1" thickBot="1" x14ac:dyDescent="0.2">
      <c r="A9" s="1932"/>
      <c r="B9" s="1932"/>
      <c r="C9" s="1949" t="s">
        <v>531</v>
      </c>
      <c r="D9" s="1949"/>
      <c r="E9" s="1949"/>
      <c r="F9" s="1949"/>
      <c r="G9" s="1949"/>
      <c r="H9" s="575"/>
      <c r="I9" s="575"/>
      <c r="J9" s="575"/>
      <c r="K9" s="575"/>
      <c r="L9" s="575"/>
      <c r="M9" s="575"/>
      <c r="N9" s="575"/>
      <c r="O9" s="575"/>
      <c r="P9" s="575"/>
      <c r="Q9" s="575"/>
      <c r="R9" s="575"/>
      <c r="S9" s="575"/>
      <c r="T9" s="576"/>
      <c r="U9" s="1937" t="s">
        <v>290</v>
      </c>
      <c r="V9" s="1938"/>
      <c r="W9" s="1938"/>
      <c r="X9" s="1938"/>
      <c r="Y9" s="1939"/>
      <c r="Z9" s="1923">
        <f>SUM(Z4:AE8)</f>
        <v>39280000</v>
      </c>
      <c r="AA9" s="1924"/>
      <c r="AB9" s="1924"/>
      <c r="AC9" s="1924"/>
      <c r="AD9" s="1924"/>
      <c r="AE9" s="1924"/>
      <c r="AF9" s="578"/>
      <c r="AG9" s="548"/>
      <c r="AH9" s="1943"/>
      <c r="AI9" s="1944"/>
      <c r="AJ9" s="1944"/>
      <c r="AK9" s="1944"/>
      <c r="AL9" s="1944"/>
      <c r="AM9" s="1944"/>
      <c r="AN9" s="1944"/>
      <c r="AO9" s="1944"/>
      <c r="AP9" s="1944"/>
      <c r="AQ9" s="1944"/>
      <c r="AR9" s="1944"/>
      <c r="AS9" s="1945"/>
      <c r="AT9" s="127"/>
    </row>
    <row r="10" spans="1:46" ht="6.75" customHeight="1" thickBot="1" x14ac:dyDescent="0.2">
      <c r="A10" s="1932"/>
      <c r="B10" s="1932"/>
      <c r="C10" s="1950"/>
      <c r="D10" s="1950"/>
      <c r="E10" s="1950"/>
      <c r="F10" s="1950"/>
      <c r="G10" s="1950"/>
      <c r="H10" s="574"/>
      <c r="I10" s="574"/>
      <c r="J10" s="574"/>
      <c r="K10" s="574"/>
      <c r="L10" s="574"/>
      <c r="M10" s="574"/>
      <c r="N10" s="574"/>
      <c r="O10" s="574"/>
      <c r="P10" s="574"/>
      <c r="Q10" s="574"/>
      <c r="R10" s="574"/>
      <c r="S10" s="574"/>
      <c r="T10" s="574"/>
      <c r="U10" s="548"/>
      <c r="V10" s="548"/>
      <c r="W10" s="548"/>
      <c r="X10" s="548"/>
      <c r="Y10" s="548"/>
      <c r="Z10" s="548"/>
      <c r="AA10" s="548"/>
      <c r="AB10" s="548"/>
      <c r="AC10" s="548"/>
      <c r="AD10" s="548"/>
      <c r="AE10" s="548"/>
      <c r="AF10" s="548"/>
      <c r="AG10" s="548"/>
      <c r="AH10" s="1943"/>
      <c r="AI10" s="1944"/>
      <c r="AJ10" s="1944"/>
      <c r="AK10" s="1944"/>
      <c r="AL10" s="1944"/>
      <c r="AM10" s="1944"/>
      <c r="AN10" s="1944"/>
      <c r="AO10" s="1944"/>
      <c r="AP10" s="1944"/>
      <c r="AQ10" s="1944"/>
      <c r="AR10" s="1944"/>
      <c r="AS10" s="1945"/>
      <c r="AT10" s="127"/>
    </row>
    <row r="11" spans="1:46" ht="11.25" customHeight="1" x14ac:dyDescent="0.15">
      <c r="A11" s="1932"/>
      <c r="B11" s="1932"/>
      <c r="C11" s="1913" t="s">
        <v>532</v>
      </c>
      <c r="D11" s="1902"/>
      <c r="E11" s="1902"/>
      <c r="F11" s="1902"/>
      <c r="G11" s="1914"/>
      <c r="H11" s="1915" t="s">
        <v>402</v>
      </c>
      <c r="I11" s="1916"/>
      <c r="J11" s="1916"/>
      <c r="K11" s="1916"/>
      <c r="L11" s="1916"/>
      <c r="M11" s="1916"/>
      <c r="N11" s="1916"/>
      <c r="O11" s="1916"/>
      <c r="P11" s="1916"/>
      <c r="Q11" s="1917"/>
      <c r="R11" s="1918" t="s">
        <v>528</v>
      </c>
      <c r="S11" s="1919"/>
      <c r="T11" s="1919"/>
      <c r="U11" s="1919"/>
      <c r="V11" s="1919"/>
      <c r="W11" s="1919"/>
      <c r="X11" s="1919"/>
      <c r="Y11" s="1920"/>
      <c r="Z11" s="1901" t="s">
        <v>533</v>
      </c>
      <c r="AA11" s="1902"/>
      <c r="AB11" s="1902"/>
      <c r="AC11" s="1902"/>
      <c r="AD11" s="1902"/>
      <c r="AE11" s="1902"/>
      <c r="AF11" s="1903"/>
      <c r="AG11" s="548"/>
      <c r="AH11" s="1943"/>
      <c r="AI11" s="1944"/>
      <c r="AJ11" s="1944"/>
      <c r="AK11" s="1944"/>
      <c r="AL11" s="1944"/>
      <c r="AM11" s="1944"/>
      <c r="AN11" s="1944"/>
      <c r="AO11" s="1944"/>
      <c r="AP11" s="1944"/>
      <c r="AQ11" s="1944"/>
      <c r="AR11" s="1944"/>
      <c r="AS11" s="1945"/>
      <c r="AT11" s="127"/>
    </row>
    <row r="12" spans="1:46" ht="20.25" customHeight="1" x14ac:dyDescent="0.15">
      <c r="A12" s="1932"/>
      <c r="B12" s="1932"/>
      <c r="C12" s="1910"/>
      <c r="D12" s="1908"/>
      <c r="E12" s="1908"/>
      <c r="F12" s="1908"/>
      <c r="G12" s="1909"/>
      <c r="H12" s="1907"/>
      <c r="I12" s="1908"/>
      <c r="J12" s="1908"/>
      <c r="K12" s="1908"/>
      <c r="L12" s="1908"/>
      <c r="M12" s="1908"/>
      <c r="N12" s="1908"/>
      <c r="O12" s="1908"/>
      <c r="P12" s="1908"/>
      <c r="Q12" s="1909"/>
      <c r="R12" s="1904" t="s">
        <v>536</v>
      </c>
      <c r="S12" s="1905"/>
      <c r="T12" s="1905"/>
      <c r="U12" s="1905"/>
      <c r="V12" s="1905"/>
      <c r="W12" s="1905"/>
      <c r="X12" s="1905"/>
      <c r="Y12" s="1906"/>
      <c r="Z12" s="1911">
        <v>27596000</v>
      </c>
      <c r="AA12" s="1912"/>
      <c r="AB12" s="1912"/>
      <c r="AC12" s="1912"/>
      <c r="AD12" s="1912"/>
      <c r="AE12" s="1912"/>
      <c r="AF12" s="649" t="s">
        <v>404</v>
      </c>
      <c r="AG12" s="548"/>
      <c r="AH12" s="1943"/>
      <c r="AI12" s="1944"/>
      <c r="AJ12" s="1944"/>
      <c r="AK12" s="1944"/>
      <c r="AL12" s="1944"/>
      <c r="AM12" s="1944"/>
      <c r="AN12" s="1944"/>
      <c r="AO12" s="1944"/>
      <c r="AP12" s="1944"/>
      <c r="AQ12" s="1944"/>
      <c r="AR12" s="1944"/>
      <c r="AS12" s="1945"/>
      <c r="AT12" s="127"/>
    </row>
    <row r="13" spans="1:46" ht="20.25" customHeight="1" x14ac:dyDescent="0.15">
      <c r="B13" s="574"/>
      <c r="C13" s="1910"/>
      <c r="D13" s="1908"/>
      <c r="E13" s="1908"/>
      <c r="F13" s="1908"/>
      <c r="G13" s="1909"/>
      <c r="H13" s="1907"/>
      <c r="I13" s="1908"/>
      <c r="J13" s="1908"/>
      <c r="K13" s="1908"/>
      <c r="L13" s="1908"/>
      <c r="M13" s="1908"/>
      <c r="N13" s="1908"/>
      <c r="O13" s="1908"/>
      <c r="P13" s="1908"/>
      <c r="Q13" s="1909"/>
      <c r="R13" s="1904"/>
      <c r="S13" s="1905"/>
      <c r="T13" s="1905"/>
      <c r="U13" s="1905"/>
      <c r="V13" s="1905"/>
      <c r="W13" s="1905"/>
      <c r="X13" s="1905"/>
      <c r="Y13" s="1906"/>
      <c r="Z13" s="1911"/>
      <c r="AA13" s="1912"/>
      <c r="AB13" s="1912"/>
      <c r="AC13" s="1912"/>
      <c r="AD13" s="1912"/>
      <c r="AE13" s="1912"/>
      <c r="AF13" s="577"/>
      <c r="AG13" s="548"/>
      <c r="AH13" s="1943"/>
      <c r="AI13" s="1944"/>
      <c r="AJ13" s="1944"/>
      <c r="AK13" s="1944"/>
      <c r="AL13" s="1944"/>
      <c r="AM13" s="1944"/>
      <c r="AN13" s="1944"/>
      <c r="AO13" s="1944"/>
      <c r="AP13" s="1944"/>
      <c r="AQ13" s="1944"/>
      <c r="AR13" s="1944"/>
      <c r="AS13" s="1945"/>
      <c r="AT13" s="127"/>
    </row>
    <row r="14" spans="1:46" ht="20.25" customHeight="1" x14ac:dyDescent="0.15">
      <c r="B14" s="574"/>
      <c r="C14" s="1910"/>
      <c r="D14" s="1908"/>
      <c r="E14" s="1908"/>
      <c r="F14" s="1908"/>
      <c r="G14" s="1909"/>
      <c r="H14" s="1907"/>
      <c r="I14" s="1908"/>
      <c r="J14" s="1908"/>
      <c r="K14" s="1908"/>
      <c r="L14" s="1908"/>
      <c r="M14" s="1908"/>
      <c r="N14" s="1908"/>
      <c r="O14" s="1908"/>
      <c r="P14" s="1908"/>
      <c r="Q14" s="1909"/>
      <c r="R14" s="1904"/>
      <c r="S14" s="1905"/>
      <c r="T14" s="1905"/>
      <c r="U14" s="1905"/>
      <c r="V14" s="1905"/>
      <c r="W14" s="1905"/>
      <c r="X14" s="1905"/>
      <c r="Y14" s="1906"/>
      <c r="Z14" s="1911"/>
      <c r="AA14" s="1912"/>
      <c r="AB14" s="1912"/>
      <c r="AC14" s="1912"/>
      <c r="AD14" s="1912"/>
      <c r="AE14" s="1912"/>
      <c r="AF14" s="577"/>
      <c r="AG14" s="548"/>
      <c r="AH14" s="1943"/>
      <c r="AI14" s="1944"/>
      <c r="AJ14" s="1944"/>
      <c r="AK14" s="1944"/>
      <c r="AL14" s="1944"/>
      <c r="AM14" s="1944"/>
      <c r="AN14" s="1944"/>
      <c r="AO14" s="1944"/>
      <c r="AP14" s="1944"/>
      <c r="AQ14" s="1944"/>
      <c r="AR14" s="1944"/>
      <c r="AS14" s="1945"/>
      <c r="AT14" s="127"/>
    </row>
    <row r="15" spans="1:46" ht="20.25" customHeight="1" x14ac:dyDescent="0.15">
      <c r="B15" s="574"/>
      <c r="C15" s="1910"/>
      <c r="D15" s="1908"/>
      <c r="E15" s="1908"/>
      <c r="F15" s="1908"/>
      <c r="G15" s="1909"/>
      <c r="H15" s="1907"/>
      <c r="I15" s="1908"/>
      <c r="J15" s="1908"/>
      <c r="K15" s="1908"/>
      <c r="L15" s="1908"/>
      <c r="M15" s="1908"/>
      <c r="N15" s="1908"/>
      <c r="O15" s="1908"/>
      <c r="P15" s="1908"/>
      <c r="Q15" s="1909"/>
      <c r="R15" s="1904"/>
      <c r="S15" s="1905"/>
      <c r="T15" s="1905"/>
      <c r="U15" s="1905"/>
      <c r="V15" s="1905"/>
      <c r="W15" s="1905"/>
      <c r="X15" s="1905"/>
      <c r="Y15" s="1906"/>
      <c r="Z15" s="1911"/>
      <c r="AA15" s="1912"/>
      <c r="AB15" s="1912"/>
      <c r="AC15" s="1912"/>
      <c r="AD15" s="1912"/>
      <c r="AE15" s="1912"/>
      <c r="AF15" s="577"/>
      <c r="AG15" s="548"/>
      <c r="AH15" s="1943"/>
      <c r="AI15" s="1944"/>
      <c r="AJ15" s="1944"/>
      <c r="AK15" s="1944"/>
      <c r="AL15" s="1944"/>
      <c r="AM15" s="1944"/>
      <c r="AN15" s="1944"/>
      <c r="AO15" s="1944"/>
      <c r="AP15" s="1944"/>
      <c r="AQ15" s="1944"/>
      <c r="AR15" s="1944"/>
      <c r="AS15" s="1945"/>
      <c r="AT15" s="127"/>
    </row>
    <row r="16" spans="1:46" ht="20.25" customHeight="1" thickBot="1" x14ac:dyDescent="0.2">
      <c r="B16" s="574"/>
      <c r="C16" s="1933" t="s">
        <v>534</v>
      </c>
      <c r="D16" s="1934"/>
      <c r="E16" s="1934"/>
      <c r="F16" s="1934"/>
      <c r="G16" s="1934"/>
      <c r="H16" s="1934"/>
      <c r="I16" s="1934"/>
      <c r="J16" s="1934"/>
      <c r="K16" s="1934"/>
      <c r="L16" s="1934"/>
      <c r="M16" s="1934"/>
      <c r="N16" s="1934"/>
      <c r="O16" s="1934"/>
      <c r="P16" s="1934"/>
      <c r="Q16" s="1934"/>
      <c r="R16" s="1934"/>
      <c r="S16" s="1934"/>
      <c r="T16" s="1934"/>
      <c r="U16" s="1935"/>
      <c r="V16" s="1935"/>
      <c r="W16" s="1935"/>
      <c r="X16" s="1935"/>
      <c r="Y16" s="1936"/>
      <c r="Z16" s="1921"/>
      <c r="AA16" s="1922"/>
      <c r="AB16" s="1922"/>
      <c r="AC16" s="1922"/>
      <c r="AD16" s="1922"/>
      <c r="AE16" s="1922"/>
      <c r="AF16" s="577"/>
      <c r="AG16" s="548"/>
      <c r="AH16" s="1943"/>
      <c r="AI16" s="1944"/>
      <c r="AJ16" s="1944"/>
      <c r="AK16" s="1944"/>
      <c r="AL16" s="1944"/>
      <c r="AM16" s="1944"/>
      <c r="AN16" s="1944"/>
      <c r="AO16" s="1944"/>
      <c r="AP16" s="1944"/>
      <c r="AQ16" s="1944"/>
      <c r="AR16" s="1944"/>
      <c r="AS16" s="1945"/>
      <c r="AT16" s="127"/>
    </row>
    <row r="17" spans="2:52" ht="19.5" customHeight="1" thickBot="1" x14ac:dyDescent="0.2">
      <c r="B17" s="127"/>
      <c r="C17" s="1927" t="s">
        <v>206</v>
      </c>
      <c r="D17" s="1927"/>
      <c r="E17" s="1927"/>
      <c r="F17" s="1927"/>
      <c r="G17" s="573"/>
      <c r="H17" s="573"/>
      <c r="I17" s="573"/>
      <c r="J17" s="573"/>
      <c r="K17" s="573"/>
      <c r="L17" s="573"/>
      <c r="M17" s="573"/>
      <c r="N17" s="573"/>
      <c r="O17" s="573"/>
      <c r="P17" s="573"/>
      <c r="Q17" s="573"/>
      <c r="R17" s="573"/>
      <c r="S17" s="573"/>
      <c r="T17" s="573"/>
      <c r="U17" s="1937" t="s">
        <v>290</v>
      </c>
      <c r="V17" s="1938"/>
      <c r="W17" s="1938"/>
      <c r="X17" s="1938"/>
      <c r="Y17" s="1939"/>
      <c r="Z17" s="1923">
        <f>SUM(Z12:AE16)</f>
        <v>27596000</v>
      </c>
      <c r="AA17" s="1924"/>
      <c r="AB17" s="1924"/>
      <c r="AC17" s="1924"/>
      <c r="AD17" s="1924"/>
      <c r="AE17" s="1924"/>
      <c r="AF17" s="578"/>
      <c r="AG17" s="548"/>
      <c r="AH17" s="1946"/>
      <c r="AI17" s="1947"/>
      <c r="AJ17" s="1947"/>
      <c r="AK17" s="1947"/>
      <c r="AL17" s="1947"/>
      <c r="AM17" s="1947"/>
      <c r="AN17" s="1947"/>
      <c r="AO17" s="1947"/>
      <c r="AP17" s="1947"/>
      <c r="AQ17" s="1947"/>
      <c r="AR17" s="1947"/>
      <c r="AS17" s="1948"/>
      <c r="AT17" s="127"/>
    </row>
    <row r="18" spans="2:52" ht="6.75" customHeight="1" thickBot="1" x14ac:dyDescent="0.2">
      <c r="B18" s="127"/>
      <c r="C18" s="1928"/>
      <c r="D18" s="1928"/>
      <c r="E18" s="1928"/>
      <c r="F18" s="1928"/>
      <c r="G18" s="579"/>
      <c r="H18" s="579"/>
      <c r="I18" s="579"/>
      <c r="J18" s="563"/>
      <c r="K18" s="563"/>
      <c r="L18" s="563"/>
      <c r="M18" s="563"/>
      <c r="N18" s="563"/>
      <c r="O18" s="563"/>
      <c r="P18" s="563"/>
      <c r="Q18" s="563"/>
      <c r="R18" s="563"/>
      <c r="S18" s="563"/>
      <c r="T18" s="563"/>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row>
    <row r="19" spans="2:52" ht="9.75" customHeight="1" x14ac:dyDescent="0.15">
      <c r="C19" s="549"/>
      <c r="D19" s="550"/>
      <c r="E19" s="550"/>
      <c r="F19" s="552"/>
      <c r="G19" s="550"/>
      <c r="H19" s="550"/>
      <c r="I19" s="550"/>
      <c r="J19" s="553"/>
      <c r="K19" s="554" t="s">
        <v>456</v>
      </c>
      <c r="L19" s="555"/>
      <c r="M19" s="556"/>
      <c r="N19" s="554" t="s">
        <v>457</v>
      </c>
      <c r="O19" s="556"/>
      <c r="P19" s="557"/>
      <c r="Q19" s="556"/>
      <c r="R19" s="556"/>
      <c r="S19" s="556"/>
      <c r="T19" s="558" t="s">
        <v>465</v>
      </c>
      <c r="U19" s="1763" t="s">
        <v>466</v>
      </c>
      <c r="V19" s="1764"/>
      <c r="W19" s="550"/>
      <c r="X19" s="553"/>
      <c r="Y19" s="554" t="s">
        <v>458</v>
      </c>
      <c r="Z19" s="559"/>
      <c r="AA19" s="550"/>
      <c r="AB19" s="554" t="s">
        <v>459</v>
      </c>
      <c r="AC19" s="550"/>
      <c r="AD19" s="553"/>
      <c r="AE19" s="550"/>
      <c r="AF19" s="554" t="s">
        <v>460</v>
      </c>
      <c r="AG19" s="554"/>
      <c r="AH19" s="559"/>
      <c r="AI19" s="554" t="s">
        <v>467</v>
      </c>
      <c r="AJ19" s="550"/>
      <c r="AK19" s="553"/>
      <c r="AL19" s="550"/>
      <c r="AM19" s="554" t="s">
        <v>461</v>
      </c>
      <c r="AN19" s="559"/>
      <c r="AO19" s="1763" t="s">
        <v>462</v>
      </c>
      <c r="AP19" s="1764"/>
      <c r="AQ19" s="1764"/>
      <c r="AR19" s="559"/>
      <c r="AS19" s="340"/>
      <c r="AT19" s="127"/>
      <c r="AU19" s="128"/>
    </row>
    <row r="20" spans="2:52" ht="13.5" customHeight="1" x14ac:dyDescent="0.15">
      <c r="B20" s="648"/>
      <c r="C20" s="560"/>
      <c r="D20" s="174" t="s">
        <v>182</v>
      </c>
      <c r="E20" s="127"/>
      <c r="F20" s="129" t="s">
        <v>183</v>
      </c>
      <c r="G20" s="1877" t="s">
        <v>184</v>
      </c>
      <c r="H20" s="1877"/>
      <c r="I20" s="1877"/>
      <c r="J20" s="379"/>
      <c r="K20" s="496" t="s">
        <v>339</v>
      </c>
      <c r="L20" s="544"/>
      <c r="M20" s="127"/>
      <c r="N20" s="496" t="s">
        <v>185</v>
      </c>
      <c r="O20" s="127"/>
      <c r="P20" s="129" t="s">
        <v>450</v>
      </c>
      <c r="Q20" s="1897" t="s">
        <v>452</v>
      </c>
      <c r="R20" s="1877"/>
      <c r="S20" s="1794"/>
      <c r="T20" s="1925" t="s">
        <v>455</v>
      </c>
      <c r="U20" s="1877" t="s">
        <v>186</v>
      </c>
      <c r="V20" s="1877"/>
      <c r="W20" s="1877"/>
      <c r="X20" s="379"/>
      <c r="Y20" s="496" t="s">
        <v>207</v>
      </c>
      <c r="Z20" s="544"/>
      <c r="AA20" s="127"/>
      <c r="AB20" s="496" t="s">
        <v>187</v>
      </c>
      <c r="AC20" s="127"/>
      <c r="AD20" s="379"/>
      <c r="AE20" s="1896" t="s">
        <v>188</v>
      </c>
      <c r="AF20" s="1896"/>
      <c r="AG20" s="1896"/>
      <c r="AH20" s="544"/>
      <c r="AI20" s="1896" t="s">
        <v>420</v>
      </c>
      <c r="AJ20" s="1896"/>
      <c r="AK20" s="1898" t="s">
        <v>189</v>
      </c>
      <c r="AL20" s="1899"/>
      <c r="AM20" s="1899"/>
      <c r="AN20" s="1900"/>
      <c r="AO20" s="1898" t="s">
        <v>190</v>
      </c>
      <c r="AP20" s="1899"/>
      <c r="AQ20" s="1899"/>
      <c r="AR20" s="1900"/>
      <c r="AS20" s="561"/>
      <c r="AT20" s="127"/>
      <c r="AU20" s="128"/>
    </row>
    <row r="21" spans="2:52" ht="13.5" customHeight="1" x14ac:dyDescent="0.15">
      <c r="B21" s="648"/>
      <c r="C21" s="560"/>
      <c r="D21" s="496" t="s">
        <v>191</v>
      </c>
      <c r="E21" s="127"/>
      <c r="F21" s="129" t="s">
        <v>192</v>
      </c>
      <c r="G21" s="127"/>
      <c r="H21" s="127"/>
      <c r="I21" s="127"/>
      <c r="J21" s="379"/>
      <c r="K21" s="496"/>
      <c r="L21" s="544"/>
      <c r="M21" s="127"/>
      <c r="N21" s="127"/>
      <c r="O21" s="127"/>
      <c r="P21" s="129"/>
      <c r="Q21" s="127"/>
      <c r="R21" s="127"/>
      <c r="S21" s="127"/>
      <c r="T21" s="1925"/>
      <c r="U21" s="1877" t="s">
        <v>193</v>
      </c>
      <c r="V21" s="1877"/>
      <c r="W21" s="1877"/>
      <c r="X21" s="379"/>
      <c r="Y21" s="496" t="s">
        <v>194</v>
      </c>
      <c r="Z21" s="544"/>
      <c r="AA21" s="127"/>
      <c r="AB21" s="127"/>
      <c r="AC21" s="127"/>
      <c r="AD21" s="379"/>
      <c r="AE21" s="1896" t="s">
        <v>419</v>
      </c>
      <c r="AF21" s="1896"/>
      <c r="AG21" s="1896"/>
      <c r="AH21" s="544"/>
      <c r="AI21" s="127"/>
      <c r="AJ21" s="127"/>
      <c r="AK21" s="1898" t="s">
        <v>195</v>
      </c>
      <c r="AL21" s="1899"/>
      <c r="AM21" s="1899"/>
      <c r="AN21" s="1900"/>
      <c r="AO21" s="379"/>
      <c r="AP21" s="127"/>
      <c r="AQ21" s="127"/>
      <c r="AR21" s="544"/>
      <c r="AS21" s="561" t="s">
        <v>422</v>
      </c>
      <c r="AT21" s="127"/>
      <c r="AU21" s="128"/>
    </row>
    <row r="22" spans="2:52" ht="11.25" customHeight="1" x14ac:dyDescent="0.15">
      <c r="B22" s="648"/>
      <c r="C22" s="560"/>
      <c r="D22" s="341" t="s">
        <v>196</v>
      </c>
      <c r="E22" s="127"/>
      <c r="F22" s="129" t="s">
        <v>197</v>
      </c>
      <c r="G22" s="1877" t="s">
        <v>198</v>
      </c>
      <c r="H22" s="1877"/>
      <c r="I22" s="1877"/>
      <c r="J22" s="396" t="s">
        <v>293</v>
      </c>
      <c r="K22" s="127" t="s">
        <v>292</v>
      </c>
      <c r="L22" s="393" t="s">
        <v>294</v>
      </c>
      <c r="M22" s="127"/>
      <c r="N22" s="496" t="s">
        <v>199</v>
      </c>
      <c r="O22" s="127"/>
      <c r="P22" s="129" t="s">
        <v>451</v>
      </c>
      <c r="Q22" s="1897" t="s">
        <v>453</v>
      </c>
      <c r="R22" s="1877"/>
      <c r="S22" s="1794"/>
      <c r="T22" s="389" t="s">
        <v>454</v>
      </c>
      <c r="U22" s="1877" t="s">
        <v>418</v>
      </c>
      <c r="V22" s="1877"/>
      <c r="W22" s="1877"/>
      <c r="X22" s="379"/>
      <c r="Y22" s="362" t="s">
        <v>463</v>
      </c>
      <c r="Z22" s="544"/>
      <c r="AA22" s="127"/>
      <c r="AB22" s="496" t="s">
        <v>208</v>
      </c>
      <c r="AC22" s="127"/>
      <c r="AD22" s="379"/>
      <c r="AE22" s="1877" t="s">
        <v>518</v>
      </c>
      <c r="AF22" s="1877"/>
      <c r="AG22" s="1877"/>
      <c r="AH22" s="544"/>
      <c r="AI22" s="1896" t="s">
        <v>421</v>
      </c>
      <c r="AJ22" s="1896"/>
      <c r="AK22" s="1897" t="s">
        <v>464</v>
      </c>
      <c r="AL22" s="1877"/>
      <c r="AM22" s="1877"/>
      <c r="AN22" s="1794"/>
      <c r="AO22" s="1897" t="s">
        <v>200</v>
      </c>
      <c r="AP22" s="1877"/>
      <c r="AQ22" s="1877"/>
      <c r="AR22" s="1794"/>
      <c r="AS22" s="561"/>
      <c r="AT22" s="127"/>
      <c r="AU22" s="128"/>
      <c r="AY22" s="1827" t="s">
        <v>301</v>
      </c>
      <c r="AZ22" s="379"/>
    </row>
    <row r="23" spans="2:52" ht="6" customHeight="1" x14ac:dyDescent="0.15">
      <c r="B23" s="648"/>
      <c r="C23" s="560"/>
      <c r="D23" s="127"/>
      <c r="E23" s="127"/>
      <c r="F23" s="129"/>
      <c r="G23" s="127"/>
      <c r="H23" s="127"/>
      <c r="I23" s="127"/>
      <c r="J23" s="396"/>
      <c r="K23" s="127"/>
      <c r="L23" s="393"/>
      <c r="M23" s="127"/>
      <c r="N23" s="127"/>
      <c r="O23" s="127"/>
      <c r="P23" s="129"/>
      <c r="Q23" s="127"/>
      <c r="R23" s="127"/>
      <c r="S23" s="127"/>
      <c r="T23" s="129"/>
      <c r="U23" s="127"/>
      <c r="V23" s="127"/>
      <c r="W23" s="127"/>
      <c r="X23" s="379"/>
      <c r="Y23" s="127"/>
      <c r="Z23" s="544"/>
      <c r="AA23" s="127"/>
      <c r="AB23" s="127"/>
      <c r="AC23" s="127"/>
      <c r="AD23" s="379"/>
      <c r="AE23" s="127"/>
      <c r="AF23" s="127"/>
      <c r="AG23" s="127"/>
      <c r="AH23" s="544"/>
      <c r="AI23" s="127"/>
      <c r="AJ23" s="127"/>
      <c r="AK23" s="379"/>
      <c r="AL23" s="127"/>
      <c r="AM23" s="127"/>
      <c r="AN23" s="544"/>
      <c r="AO23" s="379"/>
      <c r="AP23" s="127"/>
      <c r="AQ23" s="127"/>
      <c r="AR23" s="544"/>
      <c r="AS23" s="561"/>
      <c r="AT23" s="127"/>
      <c r="AU23" s="128"/>
      <c r="AY23" s="1828"/>
      <c r="AZ23" s="379"/>
    </row>
    <row r="24" spans="2:52" ht="10.5" customHeight="1" x14ac:dyDescent="0.15">
      <c r="B24" s="648"/>
      <c r="C24" s="1863"/>
      <c r="D24" s="1865" t="s">
        <v>323</v>
      </c>
      <c r="E24" s="1840"/>
      <c r="F24" s="1867" t="s">
        <v>324</v>
      </c>
      <c r="G24" s="130" t="s">
        <v>209</v>
      </c>
      <c r="H24" s="1869" t="s">
        <v>201</v>
      </c>
      <c r="I24" s="130" t="s">
        <v>210</v>
      </c>
      <c r="J24" s="392"/>
      <c r="K24" s="387">
        <v>6000000</v>
      </c>
      <c r="L24" s="394"/>
      <c r="M24" s="1871">
        <f>IF(P24="定額法",K24,IF(P24="旧定額法",INT(K24*0.9),IF(OR(P24="定率法",P24="旧定率法"),AY24,0)))</f>
        <v>5400000</v>
      </c>
      <c r="N24" s="1871"/>
      <c r="O24" s="1894" t="s">
        <v>211</v>
      </c>
      <c r="P24" s="1850" t="s">
        <v>319</v>
      </c>
      <c r="Q24" s="1854">
        <v>22</v>
      </c>
      <c r="R24" s="1855"/>
      <c r="S24" s="1856"/>
      <c r="T24" s="1852">
        <v>4.5999999999999999E-2</v>
      </c>
      <c r="U24" s="1855">
        <v>12</v>
      </c>
      <c r="V24" s="1855"/>
      <c r="W24" s="1855"/>
      <c r="X24" s="1834"/>
      <c r="Y24" s="1791">
        <f>ROUNDUP(M24*T24*U24/V25,0)</f>
        <v>248400</v>
      </c>
      <c r="Z24" s="1799" t="s">
        <v>211</v>
      </c>
      <c r="AA24" s="1840"/>
      <c r="AB24" s="1842"/>
      <c r="AC24" s="1894" t="s">
        <v>211</v>
      </c>
      <c r="AD24" s="1790">
        <f>SUM(Y24,AB24)</f>
        <v>248400</v>
      </c>
      <c r="AE24" s="1791"/>
      <c r="AF24" s="1791"/>
      <c r="AG24" s="546"/>
      <c r="AH24" s="1799" t="s">
        <v>482</v>
      </c>
      <c r="AI24" s="1848">
        <v>100</v>
      </c>
      <c r="AJ24" s="1894" t="s">
        <v>202</v>
      </c>
      <c r="AK24" s="1790">
        <f>INT(AD24*AI24/100)</f>
        <v>248400</v>
      </c>
      <c r="AL24" s="1791"/>
      <c r="AM24" s="1791"/>
      <c r="AN24" s="1799" t="s">
        <v>211</v>
      </c>
      <c r="AO24" s="1790">
        <f>AY24-MAX(AD24,AK24)</f>
        <v>1156200</v>
      </c>
      <c r="AP24" s="1791"/>
      <c r="AQ24" s="1791"/>
      <c r="AR24" s="1799" t="s">
        <v>211</v>
      </c>
      <c r="AS24" s="1786"/>
      <c r="AT24" s="127"/>
      <c r="AU24" s="131"/>
      <c r="AV24" s="132"/>
      <c r="AY24" s="1829">
        <v>1404600</v>
      </c>
      <c r="AZ24" s="125"/>
    </row>
    <row r="25" spans="2:52" ht="10.5" customHeight="1" x14ac:dyDescent="0.15">
      <c r="B25" s="648"/>
      <c r="C25" s="1864"/>
      <c r="D25" s="1866"/>
      <c r="E25" s="1841"/>
      <c r="F25" s="1868"/>
      <c r="G25" s="545" t="s">
        <v>571</v>
      </c>
      <c r="H25" s="1931"/>
      <c r="I25" s="545">
        <v>7</v>
      </c>
      <c r="J25" s="390" t="s">
        <v>293</v>
      </c>
      <c r="K25" s="388"/>
      <c r="L25" s="395" t="s">
        <v>294</v>
      </c>
      <c r="M25" s="1872"/>
      <c r="N25" s="1872"/>
      <c r="O25" s="1926"/>
      <c r="P25" s="1851"/>
      <c r="Q25" s="1857"/>
      <c r="R25" s="1858"/>
      <c r="S25" s="1859"/>
      <c r="T25" s="1853"/>
      <c r="U25" s="133"/>
      <c r="V25" s="551">
        <v>12</v>
      </c>
      <c r="W25" s="133"/>
      <c r="X25" s="1835"/>
      <c r="Y25" s="1793"/>
      <c r="Z25" s="1800"/>
      <c r="AA25" s="1841"/>
      <c r="AB25" s="1843"/>
      <c r="AC25" s="1895"/>
      <c r="AD25" s="1792"/>
      <c r="AE25" s="1793"/>
      <c r="AF25" s="1793"/>
      <c r="AG25" s="547"/>
      <c r="AH25" s="1800"/>
      <c r="AI25" s="1849"/>
      <c r="AJ25" s="1895"/>
      <c r="AK25" s="1792"/>
      <c r="AL25" s="1793"/>
      <c r="AM25" s="1793"/>
      <c r="AN25" s="1800"/>
      <c r="AO25" s="1792"/>
      <c r="AP25" s="1793"/>
      <c r="AQ25" s="1793"/>
      <c r="AR25" s="1800"/>
      <c r="AS25" s="1787"/>
      <c r="AT25" s="127"/>
      <c r="AU25" s="131"/>
      <c r="AV25" s="132"/>
      <c r="AY25" s="1830"/>
      <c r="AZ25" s="125"/>
    </row>
    <row r="26" spans="2:52" ht="10.5" customHeight="1" x14ac:dyDescent="0.15">
      <c r="B26" s="648"/>
      <c r="C26" s="1874"/>
      <c r="D26" s="1876" t="s">
        <v>473</v>
      </c>
      <c r="E26" s="1877"/>
      <c r="F26" s="1878"/>
      <c r="G26" s="1879" t="s">
        <v>572</v>
      </c>
      <c r="H26" s="1877" t="s">
        <v>201</v>
      </c>
      <c r="I26" s="1879">
        <v>9</v>
      </c>
      <c r="J26" s="391"/>
      <c r="K26" s="125">
        <v>600000</v>
      </c>
      <c r="L26" s="394"/>
      <c r="M26" s="1892">
        <f>IF(P26="定額法",K26,IF(P26="旧定額法",INT(K26*0.9),IF(OR(P26="定率法",P26="旧定率法"),AY26,0)))</f>
        <v>600000</v>
      </c>
      <c r="N26" s="1892"/>
      <c r="O26" s="1877"/>
      <c r="P26" s="1885" t="s">
        <v>305</v>
      </c>
      <c r="Q26" s="1854">
        <v>22</v>
      </c>
      <c r="R26" s="1855"/>
      <c r="S26" s="1856"/>
      <c r="T26" s="1852">
        <v>4.5999999999999999E-2</v>
      </c>
      <c r="U26" s="1879">
        <v>4</v>
      </c>
      <c r="V26" s="1879"/>
      <c r="W26" s="1879"/>
      <c r="X26" s="1883"/>
      <c r="Y26" s="1791">
        <f>ROUNDUP(M26*T26*U26/V27,0)</f>
        <v>9200</v>
      </c>
      <c r="Z26" s="1797"/>
      <c r="AA26" s="1877"/>
      <c r="AB26" s="1888"/>
      <c r="AC26" s="1889"/>
      <c r="AD26" s="1790">
        <f>SUM(Y26,AB26)</f>
        <v>9200</v>
      </c>
      <c r="AE26" s="1791"/>
      <c r="AF26" s="1791"/>
      <c r="AG26" s="356"/>
      <c r="AH26" s="1797"/>
      <c r="AI26" s="1848">
        <v>100</v>
      </c>
      <c r="AJ26" s="1836"/>
      <c r="AK26" s="1790">
        <f>INT(AD26*AI26/100)</f>
        <v>9200</v>
      </c>
      <c r="AL26" s="1791"/>
      <c r="AM26" s="1791"/>
      <c r="AN26" s="1797"/>
      <c r="AO26" s="1790">
        <f>AY26-MAX(AD26,AK26)</f>
        <v>590800</v>
      </c>
      <c r="AP26" s="1791"/>
      <c r="AQ26" s="1791"/>
      <c r="AR26" s="1797"/>
      <c r="AS26" s="1796"/>
      <c r="AT26" s="127"/>
      <c r="AU26" s="131"/>
      <c r="AV26" s="132"/>
      <c r="AY26" s="1829">
        <v>600000</v>
      </c>
      <c r="AZ26" s="125"/>
    </row>
    <row r="27" spans="2:52" ht="10.5" customHeight="1" x14ac:dyDescent="0.15">
      <c r="B27" s="648"/>
      <c r="C27" s="1875"/>
      <c r="D27" s="1876"/>
      <c r="E27" s="1877"/>
      <c r="F27" s="1878"/>
      <c r="G27" s="1880"/>
      <c r="H27" s="1877"/>
      <c r="I27" s="1880"/>
      <c r="J27" s="390" t="s">
        <v>293</v>
      </c>
      <c r="K27" s="388"/>
      <c r="L27" s="395" t="s">
        <v>294</v>
      </c>
      <c r="M27" s="1892"/>
      <c r="N27" s="1892"/>
      <c r="O27" s="1877"/>
      <c r="P27" s="1885"/>
      <c r="Q27" s="1857"/>
      <c r="R27" s="1858"/>
      <c r="S27" s="1859"/>
      <c r="T27" s="1853"/>
      <c r="U27" s="127"/>
      <c r="V27" s="551">
        <v>12</v>
      </c>
      <c r="W27" s="127"/>
      <c r="X27" s="1884"/>
      <c r="Y27" s="1793"/>
      <c r="Z27" s="1798"/>
      <c r="AA27" s="1887"/>
      <c r="AB27" s="1888"/>
      <c r="AC27" s="1890"/>
      <c r="AD27" s="1792"/>
      <c r="AE27" s="1793"/>
      <c r="AF27" s="1793"/>
      <c r="AG27" s="356"/>
      <c r="AH27" s="1798"/>
      <c r="AI27" s="1849"/>
      <c r="AJ27" s="1837"/>
      <c r="AK27" s="1792"/>
      <c r="AL27" s="1793"/>
      <c r="AM27" s="1793"/>
      <c r="AN27" s="1798"/>
      <c r="AO27" s="1792"/>
      <c r="AP27" s="1793"/>
      <c r="AQ27" s="1793"/>
      <c r="AR27" s="1798"/>
      <c r="AS27" s="1796"/>
      <c r="AT27" s="127"/>
      <c r="AU27" s="131"/>
      <c r="AV27" s="132"/>
      <c r="AY27" s="1830"/>
      <c r="AZ27" s="125"/>
    </row>
    <row r="28" spans="2:52" ht="10.5" customHeight="1" x14ac:dyDescent="0.15">
      <c r="B28" s="648"/>
      <c r="C28" s="1863"/>
      <c r="D28" s="1865" t="s">
        <v>523</v>
      </c>
      <c r="E28" s="1840"/>
      <c r="F28" s="1867" t="s">
        <v>325</v>
      </c>
      <c r="G28" s="1855" t="s">
        <v>573</v>
      </c>
      <c r="H28" s="1869" t="s">
        <v>201</v>
      </c>
      <c r="I28" s="1855">
        <v>1</v>
      </c>
      <c r="J28" s="392"/>
      <c r="K28" s="387">
        <v>800000</v>
      </c>
      <c r="L28" s="394"/>
      <c r="M28" s="1871">
        <v>40000</v>
      </c>
      <c r="N28" s="1871"/>
      <c r="O28" s="1840"/>
      <c r="P28" s="1850" t="s">
        <v>328</v>
      </c>
      <c r="Q28" s="1854" t="s">
        <v>326</v>
      </c>
      <c r="R28" s="1855"/>
      <c r="S28" s="1856"/>
      <c r="T28" s="1852" t="s">
        <v>326</v>
      </c>
      <c r="U28" s="1893">
        <v>12</v>
      </c>
      <c r="V28" s="1893"/>
      <c r="W28" s="1893"/>
      <c r="X28" s="1834"/>
      <c r="Y28" s="1791">
        <v>8000</v>
      </c>
      <c r="Z28" s="1836"/>
      <c r="AA28" s="1840"/>
      <c r="AB28" s="1842"/>
      <c r="AC28" s="1861"/>
      <c r="AD28" s="1790">
        <f>SUM(Y28,AB28)</f>
        <v>8000</v>
      </c>
      <c r="AE28" s="1791"/>
      <c r="AF28" s="1791"/>
      <c r="AG28" s="546"/>
      <c r="AH28" s="1836"/>
      <c r="AI28" s="1848">
        <v>100</v>
      </c>
      <c r="AJ28" s="1836"/>
      <c r="AK28" s="1790">
        <f>INT(AD28*AI28/100)</f>
        <v>8000</v>
      </c>
      <c r="AL28" s="1791"/>
      <c r="AM28" s="1791"/>
      <c r="AN28" s="1836"/>
      <c r="AO28" s="1790">
        <f>AY28-MAX(AD28,AK28)</f>
        <v>16000</v>
      </c>
      <c r="AP28" s="1791"/>
      <c r="AQ28" s="1791"/>
      <c r="AR28" s="1836"/>
      <c r="AS28" s="1786" t="s">
        <v>334</v>
      </c>
      <c r="AT28" s="127"/>
      <c r="AU28" s="131"/>
      <c r="AV28" s="132"/>
      <c r="AY28" s="1829">
        <v>24000</v>
      </c>
      <c r="AZ28" s="125"/>
    </row>
    <row r="29" spans="2:52" ht="10.5" customHeight="1" x14ac:dyDescent="0.15">
      <c r="B29" s="648"/>
      <c r="C29" s="1864"/>
      <c r="D29" s="1866"/>
      <c r="E29" s="1841"/>
      <c r="F29" s="1868"/>
      <c r="G29" s="1858"/>
      <c r="H29" s="1870"/>
      <c r="I29" s="1858"/>
      <c r="J29" s="390" t="s">
        <v>293</v>
      </c>
      <c r="K29" s="388"/>
      <c r="L29" s="395" t="s">
        <v>294</v>
      </c>
      <c r="M29" s="1872"/>
      <c r="N29" s="1872"/>
      <c r="O29" s="1841"/>
      <c r="P29" s="1851"/>
      <c r="Q29" s="1857"/>
      <c r="R29" s="1858"/>
      <c r="S29" s="1859"/>
      <c r="T29" s="1853"/>
      <c r="U29" s="133"/>
      <c r="V29" s="551">
        <v>12</v>
      </c>
      <c r="W29" s="133"/>
      <c r="X29" s="1835"/>
      <c r="Y29" s="1793"/>
      <c r="Z29" s="1837"/>
      <c r="AA29" s="1841"/>
      <c r="AB29" s="1843"/>
      <c r="AC29" s="1862"/>
      <c r="AD29" s="1792"/>
      <c r="AE29" s="1793"/>
      <c r="AF29" s="1793"/>
      <c r="AG29" s="547"/>
      <c r="AH29" s="1837"/>
      <c r="AI29" s="1849"/>
      <c r="AJ29" s="1837"/>
      <c r="AK29" s="1792"/>
      <c r="AL29" s="1793"/>
      <c r="AM29" s="1793"/>
      <c r="AN29" s="1837"/>
      <c r="AO29" s="1792"/>
      <c r="AP29" s="1793"/>
      <c r="AQ29" s="1793"/>
      <c r="AR29" s="1837"/>
      <c r="AS29" s="1787"/>
      <c r="AT29" s="127"/>
      <c r="AU29" s="131"/>
      <c r="AV29" s="132"/>
      <c r="AY29" s="1830"/>
      <c r="AZ29" s="125"/>
    </row>
    <row r="30" spans="2:52" ht="10.5" customHeight="1" x14ac:dyDescent="0.15">
      <c r="B30" s="648"/>
      <c r="C30" s="1874"/>
      <c r="D30" s="1876" t="s">
        <v>575</v>
      </c>
      <c r="E30" s="1877"/>
      <c r="F30" s="1878" t="s">
        <v>325</v>
      </c>
      <c r="G30" s="1879" t="s">
        <v>579</v>
      </c>
      <c r="H30" s="1881" t="s">
        <v>201</v>
      </c>
      <c r="I30" s="1879">
        <v>7</v>
      </c>
      <c r="J30" s="391"/>
      <c r="K30" s="125">
        <v>390000</v>
      </c>
      <c r="L30" s="394"/>
      <c r="M30" s="1892">
        <f>IF(P30="定額法",K30,IF(P30="旧定額法",INT(K30*0.9),IF(OR(P30="定率法",P30="旧定率法"),AY30,0)))</f>
        <v>390000</v>
      </c>
      <c r="N30" s="1892"/>
      <c r="O30" s="1877"/>
      <c r="P30" s="1885" t="s">
        <v>329</v>
      </c>
      <c r="Q30" s="1854">
        <v>5</v>
      </c>
      <c r="R30" s="1855"/>
      <c r="S30" s="1856"/>
      <c r="T30" s="1852">
        <v>0.4</v>
      </c>
      <c r="U30" s="1891">
        <v>6</v>
      </c>
      <c r="V30" s="1891"/>
      <c r="W30" s="1891"/>
      <c r="X30" s="1883"/>
      <c r="Y30" s="1791">
        <f>ROUNDUP(M30*T30*U30/V31,0)</f>
        <v>78000</v>
      </c>
      <c r="Z30" s="1797"/>
      <c r="AA30" s="1877"/>
      <c r="AB30" s="1888"/>
      <c r="AC30" s="1889"/>
      <c r="AD30" s="1790">
        <f>SUM(Y30,AB30)</f>
        <v>78000</v>
      </c>
      <c r="AE30" s="1791"/>
      <c r="AF30" s="1791"/>
      <c r="AG30" s="356"/>
      <c r="AH30" s="1797"/>
      <c r="AI30" s="1848">
        <v>100</v>
      </c>
      <c r="AJ30" s="1836"/>
      <c r="AK30" s="1790">
        <f>INT(AD30*AI30/100)</f>
        <v>78000</v>
      </c>
      <c r="AL30" s="1791"/>
      <c r="AM30" s="1791"/>
      <c r="AN30" s="1797"/>
      <c r="AO30" s="1790">
        <f>AY30-MAX(AD30,AK30)</f>
        <v>312000</v>
      </c>
      <c r="AP30" s="1791"/>
      <c r="AQ30" s="1791"/>
      <c r="AR30" s="1797"/>
      <c r="AS30" s="1796"/>
      <c r="AT30" s="127"/>
      <c r="AU30" s="131"/>
      <c r="AV30" s="132"/>
      <c r="AY30" s="1829">
        <v>390000</v>
      </c>
      <c r="AZ30" s="125"/>
    </row>
    <row r="31" spans="2:52" ht="10.5" customHeight="1" x14ac:dyDescent="0.15">
      <c r="B31" s="648"/>
      <c r="C31" s="1874"/>
      <c r="D31" s="1876"/>
      <c r="E31" s="1877"/>
      <c r="F31" s="1878"/>
      <c r="G31" s="1880"/>
      <c r="H31" s="1882"/>
      <c r="I31" s="1880"/>
      <c r="J31" s="390" t="s">
        <v>293</v>
      </c>
      <c r="K31" s="388">
        <v>42120</v>
      </c>
      <c r="L31" s="395" t="s">
        <v>294</v>
      </c>
      <c r="M31" s="1892"/>
      <c r="N31" s="1892"/>
      <c r="O31" s="1877"/>
      <c r="P31" s="1885"/>
      <c r="Q31" s="1857"/>
      <c r="R31" s="1858"/>
      <c r="S31" s="1859"/>
      <c r="T31" s="1853"/>
      <c r="U31" s="127"/>
      <c r="V31" s="551">
        <v>12</v>
      </c>
      <c r="W31" s="127"/>
      <c r="X31" s="1884"/>
      <c r="Y31" s="1793"/>
      <c r="Z31" s="1798"/>
      <c r="AA31" s="1887"/>
      <c r="AB31" s="1888"/>
      <c r="AC31" s="1890"/>
      <c r="AD31" s="1792"/>
      <c r="AE31" s="1793"/>
      <c r="AF31" s="1793"/>
      <c r="AG31" s="356"/>
      <c r="AH31" s="1798"/>
      <c r="AI31" s="1849"/>
      <c r="AJ31" s="1837"/>
      <c r="AK31" s="1792"/>
      <c r="AL31" s="1793"/>
      <c r="AM31" s="1793"/>
      <c r="AN31" s="1798"/>
      <c r="AO31" s="1792"/>
      <c r="AP31" s="1793"/>
      <c r="AQ31" s="1793"/>
      <c r="AR31" s="1798"/>
      <c r="AS31" s="1796"/>
      <c r="AT31" s="127"/>
      <c r="AU31" s="131"/>
      <c r="AV31" s="132"/>
      <c r="AY31" s="1830"/>
      <c r="AZ31" s="125"/>
    </row>
    <row r="32" spans="2:52" ht="10.5" customHeight="1" x14ac:dyDescent="0.15">
      <c r="B32" s="648"/>
      <c r="C32" s="1863"/>
      <c r="D32" s="1865" t="s">
        <v>576</v>
      </c>
      <c r="E32" s="1840"/>
      <c r="F32" s="1867" t="s">
        <v>325</v>
      </c>
      <c r="G32" s="1855" t="s">
        <v>580</v>
      </c>
      <c r="H32" s="1869" t="s">
        <v>201</v>
      </c>
      <c r="I32" s="1855">
        <v>1</v>
      </c>
      <c r="J32" s="392"/>
      <c r="K32" s="387">
        <v>250000</v>
      </c>
      <c r="L32" s="394"/>
      <c r="M32" s="1871">
        <v>250000</v>
      </c>
      <c r="N32" s="1871"/>
      <c r="O32" s="1840"/>
      <c r="P32" s="1850" t="s">
        <v>584</v>
      </c>
      <c r="Q32" s="1854">
        <v>5</v>
      </c>
      <c r="R32" s="1855"/>
      <c r="S32" s="1856"/>
      <c r="T32" s="1852">
        <v>0.2</v>
      </c>
      <c r="U32" s="1860">
        <v>12</v>
      </c>
      <c r="V32" s="1860"/>
      <c r="W32" s="1860"/>
      <c r="X32" s="1834"/>
      <c r="Y32" s="1791">
        <f>ROUNDUP(M32*T32*U32/V33,0)</f>
        <v>50000</v>
      </c>
      <c r="Z32" s="1836"/>
      <c r="AA32" s="1840"/>
      <c r="AB32" s="1842"/>
      <c r="AC32" s="1861"/>
      <c r="AD32" s="1790">
        <f>SUM(Y32,AB32)</f>
        <v>50000</v>
      </c>
      <c r="AE32" s="1791"/>
      <c r="AF32" s="1791"/>
      <c r="AG32" s="546"/>
      <c r="AH32" s="1836"/>
      <c r="AI32" s="1848">
        <v>100</v>
      </c>
      <c r="AJ32" s="1836"/>
      <c r="AK32" s="1790">
        <f>INT(AD32*AI32/100)</f>
        <v>50000</v>
      </c>
      <c r="AL32" s="1791"/>
      <c r="AM32" s="1791"/>
      <c r="AN32" s="1836"/>
      <c r="AO32" s="1790">
        <f>AY32-MAX(AD32,AK32)</f>
        <v>100000</v>
      </c>
      <c r="AP32" s="1791"/>
      <c r="AQ32" s="1791"/>
      <c r="AR32" s="1836"/>
      <c r="AS32" s="1786"/>
      <c r="AT32" s="127"/>
      <c r="AU32" s="131"/>
      <c r="AV32" s="132"/>
      <c r="AY32" s="1829">
        <v>150000</v>
      </c>
      <c r="AZ32" s="125"/>
    </row>
    <row r="33" spans="2:52" ht="10.5" customHeight="1" x14ac:dyDescent="0.15">
      <c r="B33" s="648"/>
      <c r="C33" s="1864"/>
      <c r="D33" s="1866"/>
      <c r="E33" s="1841"/>
      <c r="F33" s="1868"/>
      <c r="G33" s="1858"/>
      <c r="H33" s="1870"/>
      <c r="I33" s="1858"/>
      <c r="J33" s="390" t="s">
        <v>293</v>
      </c>
      <c r="K33" s="388"/>
      <c r="L33" s="395" t="s">
        <v>294</v>
      </c>
      <c r="M33" s="1872"/>
      <c r="N33" s="1872"/>
      <c r="O33" s="1841"/>
      <c r="P33" s="1851"/>
      <c r="Q33" s="1857"/>
      <c r="R33" s="1858"/>
      <c r="S33" s="1859"/>
      <c r="T33" s="1853"/>
      <c r="U33" s="133"/>
      <c r="V33" s="551">
        <v>12</v>
      </c>
      <c r="W33" s="133"/>
      <c r="X33" s="1835"/>
      <c r="Y33" s="1793"/>
      <c r="Z33" s="1837"/>
      <c r="AA33" s="1841"/>
      <c r="AB33" s="1843"/>
      <c r="AC33" s="1862"/>
      <c r="AD33" s="1792"/>
      <c r="AE33" s="1793"/>
      <c r="AF33" s="1793"/>
      <c r="AG33" s="547"/>
      <c r="AH33" s="1837"/>
      <c r="AI33" s="1849"/>
      <c r="AJ33" s="1837"/>
      <c r="AK33" s="1792"/>
      <c r="AL33" s="1793"/>
      <c r="AM33" s="1793"/>
      <c r="AN33" s="1837"/>
      <c r="AO33" s="1792"/>
      <c r="AP33" s="1793"/>
      <c r="AQ33" s="1793"/>
      <c r="AR33" s="1837"/>
      <c r="AS33" s="1787"/>
      <c r="AT33" s="127"/>
      <c r="AU33" s="131"/>
      <c r="AV33" s="132"/>
      <c r="AY33" s="1830"/>
      <c r="AZ33" s="125"/>
    </row>
    <row r="34" spans="2:52" ht="10.5" customHeight="1" x14ac:dyDescent="0.15">
      <c r="B34" s="648"/>
      <c r="C34" s="1874"/>
      <c r="D34" s="1876" t="s">
        <v>577</v>
      </c>
      <c r="E34" s="1877"/>
      <c r="F34" s="1878"/>
      <c r="G34" s="1879" t="s">
        <v>581</v>
      </c>
      <c r="H34" s="1881" t="s">
        <v>201</v>
      </c>
      <c r="I34" s="1879"/>
      <c r="J34" s="391"/>
      <c r="K34" s="125">
        <v>180000</v>
      </c>
      <c r="L34" s="394"/>
      <c r="M34" s="1871">
        <f>IF(P34="定額法",K34,IF(P34="旧定額法",INT(K34*0.9),IF(OR(P34="定率法",P34="旧定率法"),AY34,0)))</f>
        <v>180000</v>
      </c>
      <c r="N34" s="1871"/>
      <c r="O34" s="1877"/>
      <c r="P34" s="1885" t="s">
        <v>585</v>
      </c>
      <c r="Q34" s="1854" t="s">
        <v>583</v>
      </c>
      <c r="R34" s="1855"/>
      <c r="S34" s="1856"/>
      <c r="T34" s="1886" t="s">
        <v>586</v>
      </c>
      <c r="U34" s="1873">
        <v>12</v>
      </c>
      <c r="V34" s="1873"/>
      <c r="W34" s="1873"/>
      <c r="X34" s="1883"/>
      <c r="Y34" s="1791">
        <v>60000</v>
      </c>
      <c r="Z34" s="1797"/>
      <c r="AA34" s="1877"/>
      <c r="AB34" s="1888"/>
      <c r="AC34" s="1889"/>
      <c r="AD34" s="1790">
        <f>SUM(Y34,AB34)</f>
        <v>60000</v>
      </c>
      <c r="AE34" s="1791"/>
      <c r="AF34" s="1791"/>
      <c r="AG34" s="356"/>
      <c r="AH34" s="1794"/>
      <c r="AI34" s="1848">
        <v>100</v>
      </c>
      <c r="AJ34" s="1788"/>
      <c r="AK34" s="1790">
        <f>INT(AD34*AI34/100)</f>
        <v>60000</v>
      </c>
      <c r="AL34" s="1791"/>
      <c r="AM34" s="1791"/>
      <c r="AN34" s="1794"/>
      <c r="AO34" s="1790">
        <f>AY34-MAX(AD34,AK34)</f>
        <v>120000</v>
      </c>
      <c r="AP34" s="1791"/>
      <c r="AQ34" s="1791"/>
      <c r="AR34" s="1794"/>
      <c r="AS34" s="1796"/>
      <c r="AT34" s="127"/>
      <c r="AU34" s="131"/>
      <c r="AV34" s="132"/>
      <c r="AY34" s="1829">
        <v>180000</v>
      </c>
      <c r="AZ34" s="125"/>
    </row>
    <row r="35" spans="2:52" ht="10.5" customHeight="1" x14ac:dyDescent="0.15">
      <c r="B35" s="127"/>
      <c r="C35" s="1875"/>
      <c r="D35" s="1876"/>
      <c r="E35" s="1877"/>
      <c r="F35" s="1878"/>
      <c r="G35" s="1880"/>
      <c r="H35" s="1882"/>
      <c r="I35" s="1880"/>
      <c r="J35" s="390" t="s">
        <v>293</v>
      </c>
      <c r="K35" s="388"/>
      <c r="L35" s="395" t="s">
        <v>294</v>
      </c>
      <c r="M35" s="1872"/>
      <c r="N35" s="1872"/>
      <c r="O35" s="1877"/>
      <c r="P35" s="1885"/>
      <c r="Q35" s="1857"/>
      <c r="R35" s="1858"/>
      <c r="S35" s="1859"/>
      <c r="T35" s="1853"/>
      <c r="U35" s="127"/>
      <c r="V35" s="551">
        <v>12</v>
      </c>
      <c r="W35" s="127"/>
      <c r="X35" s="1884"/>
      <c r="Y35" s="1793"/>
      <c r="Z35" s="1798"/>
      <c r="AA35" s="1887"/>
      <c r="AB35" s="1888"/>
      <c r="AC35" s="1890"/>
      <c r="AD35" s="1792"/>
      <c r="AE35" s="1793"/>
      <c r="AF35" s="1793"/>
      <c r="AG35" s="356"/>
      <c r="AH35" s="1795"/>
      <c r="AI35" s="1849"/>
      <c r="AJ35" s="1789"/>
      <c r="AK35" s="1792"/>
      <c r="AL35" s="1793"/>
      <c r="AM35" s="1793"/>
      <c r="AN35" s="1795"/>
      <c r="AO35" s="1792"/>
      <c r="AP35" s="1793"/>
      <c r="AQ35" s="1793"/>
      <c r="AR35" s="1795"/>
      <c r="AS35" s="1796"/>
      <c r="AT35" s="127"/>
      <c r="AU35" s="131"/>
      <c r="AV35" s="132"/>
      <c r="AY35" s="1830"/>
      <c r="AZ35" s="125"/>
    </row>
    <row r="36" spans="2:52" ht="10.5" customHeight="1" x14ac:dyDescent="0.15">
      <c r="B36" s="127"/>
      <c r="C36" s="1863"/>
      <c r="D36" s="1865" t="s">
        <v>578</v>
      </c>
      <c r="E36" s="1840"/>
      <c r="F36" s="1867" t="s">
        <v>326</v>
      </c>
      <c r="G36" s="1855" t="s">
        <v>572</v>
      </c>
      <c r="H36" s="1869" t="s">
        <v>201</v>
      </c>
      <c r="I36" s="1855"/>
      <c r="J36" s="392"/>
      <c r="K36" s="387">
        <v>980000</v>
      </c>
      <c r="L36" s="394"/>
      <c r="M36" s="1871">
        <f>IF(P36="定額法",K36,IF(P36="旧定額法",INT(K36*0.9),IF(OR(P36="定率法",P36="旧定率法"),AY36,0)))</f>
        <v>0</v>
      </c>
      <c r="N36" s="1871"/>
      <c r="O36" s="1840"/>
      <c r="P36" s="1850" t="s">
        <v>582</v>
      </c>
      <c r="Q36" s="1854" t="s">
        <v>327</v>
      </c>
      <c r="R36" s="1855"/>
      <c r="S36" s="1856"/>
      <c r="T36" s="1852"/>
      <c r="U36" s="1860">
        <v>12</v>
      </c>
      <c r="V36" s="1860"/>
      <c r="W36" s="1860"/>
      <c r="X36" s="1834"/>
      <c r="Y36" s="1791">
        <f>ROUNDUP(M36*T36*U36/V37,0)</f>
        <v>0</v>
      </c>
      <c r="Z36" s="1836"/>
      <c r="AA36" s="1840"/>
      <c r="AB36" s="1842"/>
      <c r="AC36" s="1861"/>
      <c r="AD36" s="1790">
        <f>SUM(Y36,AB36)</f>
        <v>0</v>
      </c>
      <c r="AE36" s="1791"/>
      <c r="AF36" s="1791"/>
      <c r="AG36" s="546"/>
      <c r="AH36" s="1788"/>
      <c r="AI36" s="1848">
        <v>100</v>
      </c>
      <c r="AJ36" s="1788"/>
      <c r="AK36" s="1790">
        <v>980000</v>
      </c>
      <c r="AL36" s="1791"/>
      <c r="AM36" s="1791"/>
      <c r="AN36" s="1788"/>
      <c r="AO36" s="1790" t="s">
        <v>587</v>
      </c>
      <c r="AP36" s="1791"/>
      <c r="AQ36" s="1791"/>
      <c r="AR36" s="1788"/>
      <c r="AS36" s="1786"/>
      <c r="AT36" s="127"/>
      <c r="AU36" s="131"/>
      <c r="AV36" s="132"/>
      <c r="AY36" s="1829"/>
      <c r="AZ36" s="125"/>
    </row>
    <row r="37" spans="2:52" ht="10.5" customHeight="1" thickBot="1" x14ac:dyDescent="0.2">
      <c r="B37" s="127"/>
      <c r="C37" s="1864"/>
      <c r="D37" s="1866"/>
      <c r="E37" s="1841"/>
      <c r="F37" s="1868"/>
      <c r="G37" s="1858"/>
      <c r="H37" s="1870"/>
      <c r="I37" s="1858"/>
      <c r="J37" s="390" t="s">
        <v>293</v>
      </c>
      <c r="K37" s="388"/>
      <c r="L37" s="395" t="s">
        <v>294</v>
      </c>
      <c r="M37" s="1872"/>
      <c r="N37" s="1872"/>
      <c r="O37" s="1841"/>
      <c r="P37" s="1851"/>
      <c r="Q37" s="1857"/>
      <c r="R37" s="1858"/>
      <c r="S37" s="1859"/>
      <c r="T37" s="1853"/>
      <c r="U37" s="133"/>
      <c r="V37" s="551">
        <v>12</v>
      </c>
      <c r="W37" s="133"/>
      <c r="X37" s="1835"/>
      <c r="Y37" s="1793"/>
      <c r="Z37" s="1837"/>
      <c r="AA37" s="1841"/>
      <c r="AB37" s="1843"/>
      <c r="AC37" s="1862"/>
      <c r="AD37" s="1792"/>
      <c r="AE37" s="1793"/>
      <c r="AF37" s="1793"/>
      <c r="AG37" s="547"/>
      <c r="AH37" s="1789"/>
      <c r="AI37" s="1849"/>
      <c r="AJ37" s="1789"/>
      <c r="AK37" s="1792"/>
      <c r="AL37" s="1793"/>
      <c r="AM37" s="1793"/>
      <c r="AN37" s="1789"/>
      <c r="AO37" s="1792"/>
      <c r="AP37" s="1793"/>
      <c r="AQ37" s="1793"/>
      <c r="AR37" s="1789"/>
      <c r="AS37" s="1787"/>
      <c r="AT37" s="127"/>
      <c r="AU37" s="131"/>
      <c r="AV37" s="132"/>
      <c r="AY37" s="1830"/>
      <c r="AZ37" s="125"/>
    </row>
    <row r="38" spans="2:52" ht="25.5" customHeight="1" thickBot="1" x14ac:dyDescent="0.2">
      <c r="B38" s="127"/>
      <c r="C38" s="562"/>
      <c r="D38" s="563" t="s">
        <v>212</v>
      </c>
      <c r="E38" s="563"/>
      <c r="F38" s="564"/>
      <c r="G38" s="1801"/>
      <c r="H38" s="1802"/>
      <c r="I38" s="1803"/>
      <c r="J38" s="1801"/>
      <c r="K38" s="1802"/>
      <c r="L38" s="1803"/>
      <c r="M38" s="1801"/>
      <c r="N38" s="1802"/>
      <c r="O38" s="1803"/>
      <c r="P38" s="564"/>
      <c r="Q38" s="1801"/>
      <c r="R38" s="1802"/>
      <c r="S38" s="1803"/>
      <c r="T38" s="564"/>
      <c r="U38" s="1801"/>
      <c r="V38" s="1802"/>
      <c r="W38" s="1803"/>
      <c r="X38" s="565"/>
      <c r="Y38" s="566">
        <f>SUM(Y24:Y37)</f>
        <v>453600</v>
      </c>
      <c r="Z38" s="567"/>
      <c r="AA38" s="563"/>
      <c r="AB38" s="568">
        <f>SUM(AB24:AB37)</f>
        <v>0</v>
      </c>
      <c r="AC38" s="563"/>
      <c r="AD38" s="1845">
        <f>SUM(AD24:AF37)</f>
        <v>453600</v>
      </c>
      <c r="AE38" s="1846"/>
      <c r="AF38" s="1846">
        <f>SUM(AF24:AF37)</f>
        <v>0</v>
      </c>
      <c r="AG38" s="566"/>
      <c r="AH38" s="567"/>
      <c r="AI38" s="1801"/>
      <c r="AJ38" s="1802"/>
      <c r="AK38" s="1832">
        <f>SUM(AK24:AM37)</f>
        <v>1433600</v>
      </c>
      <c r="AL38" s="1833"/>
      <c r="AM38" s="1833">
        <f>SUM(AM24:AM37)</f>
        <v>0</v>
      </c>
      <c r="AN38" s="569"/>
      <c r="AO38" s="1831">
        <f>SUM(AO24:AQ37)</f>
        <v>2295000</v>
      </c>
      <c r="AP38" s="1831"/>
      <c r="AQ38" s="1831">
        <f>SUM(AQ24:AQ37)</f>
        <v>0</v>
      </c>
      <c r="AR38" s="567"/>
      <c r="AS38" s="570"/>
      <c r="AT38" s="127"/>
      <c r="AU38" s="135"/>
      <c r="AY38" s="136">
        <f>SUM(AY24:AY37)</f>
        <v>2748600</v>
      </c>
      <c r="AZ38" s="134"/>
    </row>
    <row r="39" spans="2:52" ht="22.5" customHeight="1" x14ac:dyDescent="0.15">
      <c r="B39" s="127"/>
      <c r="C39" s="137"/>
      <c r="D39" s="542" t="s">
        <v>423</v>
      </c>
      <c r="E39" s="127"/>
      <c r="F39" s="127"/>
      <c r="G39" s="127"/>
      <c r="H39" s="127"/>
      <c r="I39" s="127"/>
      <c r="J39" s="127"/>
      <c r="K39" s="127"/>
      <c r="L39" s="127"/>
      <c r="M39" s="127"/>
      <c r="N39" s="127"/>
      <c r="O39" s="127"/>
      <c r="P39" s="127"/>
      <c r="Q39" s="127"/>
      <c r="R39" s="127"/>
      <c r="S39" s="127"/>
      <c r="T39" s="127"/>
      <c r="U39" s="127"/>
      <c r="V39" s="127"/>
      <c r="W39" s="127"/>
      <c r="X39" s="127"/>
      <c r="Y39" s="138"/>
      <c r="Z39" s="127"/>
      <c r="AA39" s="127"/>
      <c r="AB39" s="139"/>
      <c r="AC39" s="127"/>
      <c r="AD39" s="138"/>
      <c r="AE39" s="138"/>
      <c r="AF39" s="138"/>
      <c r="AG39" s="138"/>
      <c r="AH39" s="127"/>
      <c r="AI39" s="127"/>
      <c r="AJ39" s="127"/>
      <c r="AK39" s="138"/>
      <c r="AL39" s="138"/>
      <c r="AM39" s="138"/>
      <c r="AN39" s="127"/>
      <c r="AO39" s="140"/>
      <c r="AP39" s="140"/>
      <c r="AQ39" s="139"/>
      <c r="AR39" s="127"/>
      <c r="AS39" s="127"/>
      <c r="AT39" s="127"/>
      <c r="AU39" s="135"/>
    </row>
    <row r="40" spans="2:52" ht="13.5" customHeight="1" thickBot="1" x14ac:dyDescent="0.2">
      <c r="B40" s="127"/>
      <c r="C40" s="1812" t="s">
        <v>424</v>
      </c>
      <c r="D40" s="1812"/>
      <c r="E40" s="1812"/>
      <c r="F40" s="1812"/>
      <c r="G40" s="1812"/>
      <c r="H40" s="1812"/>
      <c r="I40" s="1812"/>
      <c r="J40" s="1812"/>
      <c r="K40" s="1812"/>
      <c r="L40" s="1812"/>
      <c r="M40" s="1812"/>
      <c r="N40" s="1812"/>
      <c r="O40" s="127"/>
      <c r="P40" s="127"/>
      <c r="Q40" s="127"/>
      <c r="R40" s="127"/>
      <c r="S40" s="127"/>
      <c r="T40" s="127"/>
      <c r="U40" s="127"/>
      <c r="V40" s="127"/>
      <c r="W40" s="127"/>
      <c r="X40" s="127"/>
      <c r="Y40" s="1812" t="s">
        <v>203</v>
      </c>
      <c r="Z40" s="1812"/>
      <c r="AA40" s="1812"/>
      <c r="AB40" s="1812"/>
      <c r="AC40" s="1812"/>
      <c r="AD40" s="1812"/>
      <c r="AE40" s="1812"/>
      <c r="AF40" s="1812"/>
      <c r="AG40" s="1812"/>
      <c r="AH40" s="1812"/>
      <c r="AI40" s="1812"/>
      <c r="AJ40" s="1812"/>
      <c r="AK40" s="1812"/>
      <c r="AL40" s="1812"/>
      <c r="AM40" s="1812"/>
      <c r="AN40" s="127"/>
      <c r="AO40" s="127"/>
      <c r="AP40" s="127"/>
      <c r="AQ40" s="127"/>
      <c r="AR40" s="127"/>
      <c r="AS40" s="127"/>
      <c r="AT40" s="127"/>
      <c r="AU40" s="135"/>
    </row>
    <row r="41" spans="2:52" ht="12.75" customHeight="1" x14ac:dyDescent="0.15">
      <c r="B41" s="127"/>
      <c r="C41" s="1819" t="s">
        <v>535</v>
      </c>
      <c r="D41" s="1820"/>
      <c r="E41" s="1820"/>
      <c r="F41" s="1820"/>
      <c r="G41" s="1820"/>
      <c r="H41" s="1820"/>
      <c r="I41" s="1820"/>
      <c r="J41" s="1820"/>
      <c r="K41" s="1821"/>
      <c r="L41" s="1765" t="s">
        <v>295</v>
      </c>
      <c r="M41" s="1766"/>
      <c r="N41" s="1767"/>
      <c r="O41" s="1765" t="s">
        <v>297</v>
      </c>
      <c r="P41" s="1766"/>
      <c r="Q41" s="1766"/>
      <c r="R41" s="1766"/>
      <c r="S41" s="1766"/>
      <c r="T41" s="1765" t="s">
        <v>298</v>
      </c>
      <c r="U41" s="1766"/>
      <c r="V41" s="1766"/>
      <c r="W41" s="1811"/>
      <c r="X41" s="127"/>
      <c r="Y41" s="1819" t="s">
        <v>535</v>
      </c>
      <c r="Z41" s="1820"/>
      <c r="AA41" s="1820"/>
      <c r="AB41" s="1820"/>
      <c r="AC41" s="1820"/>
      <c r="AD41" s="1820"/>
      <c r="AE41" s="1820"/>
      <c r="AF41" s="1820"/>
      <c r="AG41" s="1820"/>
      <c r="AH41" s="1820"/>
      <c r="AI41" s="1765" t="s">
        <v>204</v>
      </c>
      <c r="AJ41" s="1766"/>
      <c r="AK41" s="1767"/>
      <c r="AL41" s="1765" t="s">
        <v>205</v>
      </c>
      <c r="AM41" s="1766"/>
      <c r="AN41" s="1766"/>
      <c r="AO41" s="1766"/>
      <c r="AP41" s="1767"/>
      <c r="AQ41" s="1777" t="s">
        <v>429</v>
      </c>
      <c r="AR41" s="1778"/>
      <c r="AS41" s="1779"/>
      <c r="AT41" s="127"/>
      <c r="AU41" s="543"/>
    </row>
    <row r="42" spans="2:52" ht="11.25" customHeight="1" thickBot="1" x14ac:dyDescent="0.2">
      <c r="B42" s="127"/>
      <c r="C42" s="1822"/>
      <c r="D42" s="1823"/>
      <c r="E42" s="1823"/>
      <c r="F42" s="1823"/>
      <c r="G42" s="1823"/>
      <c r="H42" s="1823"/>
      <c r="I42" s="1823"/>
      <c r="J42" s="1823"/>
      <c r="K42" s="1824"/>
      <c r="L42" s="1813" t="s">
        <v>296</v>
      </c>
      <c r="M42" s="1814"/>
      <c r="N42" s="1815"/>
      <c r="O42" s="1774" t="s">
        <v>425</v>
      </c>
      <c r="P42" s="1775"/>
      <c r="Q42" s="1775"/>
      <c r="R42" s="1775"/>
      <c r="S42" s="1775"/>
      <c r="T42" s="1816" t="s">
        <v>299</v>
      </c>
      <c r="U42" s="1817"/>
      <c r="V42" s="1817"/>
      <c r="W42" s="1818"/>
      <c r="X42" s="127"/>
      <c r="Y42" s="1838"/>
      <c r="Z42" s="1839"/>
      <c r="AA42" s="1839"/>
      <c r="AB42" s="1839"/>
      <c r="AC42" s="1839"/>
      <c r="AD42" s="1839"/>
      <c r="AE42" s="1839"/>
      <c r="AF42" s="1839"/>
      <c r="AG42" s="1839"/>
      <c r="AH42" s="1839"/>
      <c r="AI42" s="1774" t="s">
        <v>426</v>
      </c>
      <c r="AJ42" s="1775"/>
      <c r="AK42" s="1776"/>
      <c r="AL42" s="1774" t="s">
        <v>428</v>
      </c>
      <c r="AM42" s="1775"/>
      <c r="AN42" s="1775"/>
      <c r="AO42" s="1775"/>
      <c r="AP42" s="1776"/>
      <c r="AQ42" s="1780"/>
      <c r="AR42" s="1781"/>
      <c r="AS42" s="1782"/>
      <c r="AT42" s="127"/>
      <c r="AU42" s="135"/>
    </row>
    <row r="43" spans="2:52" ht="21.75" customHeight="1" x14ac:dyDescent="0.15">
      <c r="B43" s="127"/>
      <c r="C43" s="571"/>
      <c r="D43" s="1808"/>
      <c r="E43" s="1808"/>
      <c r="F43" s="1808"/>
      <c r="G43" s="1808"/>
      <c r="H43" s="1808"/>
      <c r="I43" s="1808"/>
      <c r="J43" s="1808"/>
      <c r="K43" s="1809"/>
      <c r="L43" s="1810"/>
      <c r="M43" s="1784"/>
      <c r="N43" s="1847"/>
      <c r="O43" s="1810"/>
      <c r="P43" s="1784"/>
      <c r="Q43" s="1784"/>
      <c r="R43" s="1784"/>
      <c r="S43" s="1785"/>
      <c r="T43" s="1772"/>
      <c r="U43" s="1772"/>
      <c r="V43" s="1772"/>
      <c r="W43" s="1773"/>
      <c r="X43" s="127"/>
      <c r="Y43" s="1844"/>
      <c r="Z43" s="1808"/>
      <c r="AA43" s="1808"/>
      <c r="AB43" s="1808"/>
      <c r="AC43" s="1808"/>
      <c r="AD43" s="1808"/>
      <c r="AE43" s="1808"/>
      <c r="AF43" s="1808"/>
      <c r="AG43" s="1808"/>
      <c r="AH43" s="1808"/>
      <c r="AI43" s="1810"/>
      <c r="AJ43" s="1784"/>
      <c r="AK43" s="1784"/>
      <c r="AL43" s="1771"/>
      <c r="AM43" s="1772"/>
      <c r="AN43" s="1772"/>
      <c r="AO43" s="1772"/>
      <c r="AP43" s="1773"/>
      <c r="AQ43" s="1783"/>
      <c r="AR43" s="1784"/>
      <c r="AS43" s="1785"/>
      <c r="AT43" s="127"/>
      <c r="AU43" s="135"/>
    </row>
    <row r="44" spans="2:52" ht="24" customHeight="1" thickBot="1" x14ac:dyDescent="0.2">
      <c r="B44" s="127"/>
      <c r="C44" s="562"/>
      <c r="D44" s="1806"/>
      <c r="E44" s="1806"/>
      <c r="F44" s="1806"/>
      <c r="G44" s="1806"/>
      <c r="H44" s="1806"/>
      <c r="I44" s="1806"/>
      <c r="J44" s="1806"/>
      <c r="K44" s="1807"/>
      <c r="L44" s="1804"/>
      <c r="M44" s="1769"/>
      <c r="N44" s="1805"/>
      <c r="O44" s="1804"/>
      <c r="P44" s="1769"/>
      <c r="Q44" s="1769"/>
      <c r="R44" s="1769"/>
      <c r="S44" s="1770"/>
      <c r="T44" s="1769"/>
      <c r="U44" s="1769"/>
      <c r="V44" s="1769"/>
      <c r="W44" s="1770"/>
      <c r="X44" s="127"/>
      <c r="Y44" s="1825"/>
      <c r="Z44" s="1826"/>
      <c r="AA44" s="1826"/>
      <c r="AB44" s="1826"/>
      <c r="AC44" s="1826"/>
      <c r="AD44" s="1826"/>
      <c r="AE44" s="1826"/>
      <c r="AF44" s="1826"/>
      <c r="AG44" s="1826"/>
      <c r="AH44" s="1826"/>
      <c r="AI44" s="1804"/>
      <c r="AJ44" s="1769"/>
      <c r="AK44" s="1769"/>
      <c r="AL44" s="1768"/>
      <c r="AM44" s="1769"/>
      <c r="AN44" s="1769"/>
      <c r="AO44" s="1769"/>
      <c r="AP44" s="1770"/>
      <c r="AQ44" s="1769"/>
      <c r="AR44" s="1769"/>
      <c r="AS44" s="1770"/>
      <c r="AT44" s="127"/>
      <c r="AU44" s="135"/>
    </row>
    <row r="45" spans="2:52" ht="13.5" customHeight="1" x14ac:dyDescent="0.15">
      <c r="B45" s="127"/>
      <c r="C45" s="127"/>
      <c r="D45" s="127"/>
      <c r="E45" s="127"/>
      <c r="F45" s="127"/>
      <c r="G45" s="127"/>
      <c r="H45" s="127"/>
      <c r="I45" s="127"/>
      <c r="J45" s="127"/>
      <c r="K45" s="127"/>
      <c r="L45" s="127"/>
      <c r="M45" s="127"/>
      <c r="N45" s="127"/>
      <c r="O45" s="127"/>
      <c r="P45" s="127"/>
      <c r="Q45" s="127"/>
      <c r="R45" s="127"/>
      <c r="S45" s="127"/>
      <c r="T45" s="127"/>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row>
    <row r="46" spans="2:52" ht="13.5" customHeight="1" x14ac:dyDescent="0.15">
      <c r="B46" s="127"/>
      <c r="C46" s="127"/>
      <c r="D46" s="127"/>
      <c r="E46" s="127"/>
      <c r="F46" s="127"/>
      <c r="G46" s="127"/>
      <c r="H46" s="127"/>
      <c r="I46" s="127"/>
      <c r="J46" s="127"/>
      <c r="K46" s="127"/>
      <c r="L46" s="127"/>
      <c r="M46" s="127"/>
      <c r="N46" s="127"/>
      <c r="O46" s="127"/>
      <c r="P46" s="127"/>
      <c r="Q46" s="127"/>
      <c r="R46" s="127"/>
      <c r="S46" s="127"/>
      <c r="T46" s="127"/>
      <c r="U46" s="1929" t="s">
        <v>568</v>
      </c>
      <c r="V46" s="1930"/>
      <c r="W46" s="1930"/>
      <c r="X46" s="1930"/>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row>
    <row r="47" spans="2:52" ht="13.5" customHeight="1" x14ac:dyDescent="0.15">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row>
  </sheetData>
  <sheetProtection algorithmName="SHA-512" hashValue="lMXyPanqN4gB9sPccQ6NJrNbsNgkvTPEynNsKrVRz8Jz63ZN+LJh4inffNyLvtLk0nw981+Gje/YzofmA88rkA==" saltValue="GlGjntKqPmD/VFWK7Wa7NA==" spinCount="100000" sheet="1" objects="1" scenarios="1"/>
  <mergeCells count="315">
    <mergeCell ref="A4:B12"/>
    <mergeCell ref="C16:Y16"/>
    <mergeCell ref="Z16:AE16"/>
    <mergeCell ref="U17:Y17"/>
    <mergeCell ref="Z17:AE17"/>
    <mergeCell ref="AH6:AS17"/>
    <mergeCell ref="H14:Q14"/>
    <mergeCell ref="R14:Y14"/>
    <mergeCell ref="Z14:AE14"/>
    <mergeCell ref="C15:G15"/>
    <mergeCell ref="R12:Y12"/>
    <mergeCell ref="Z12:AE12"/>
    <mergeCell ref="H15:Q15"/>
    <mergeCell ref="R15:Y15"/>
    <mergeCell ref="Z15:AE15"/>
    <mergeCell ref="C8:Y8"/>
    <mergeCell ref="U9:Y9"/>
    <mergeCell ref="C9:G10"/>
    <mergeCell ref="H5:Q5"/>
    <mergeCell ref="R5:Y5"/>
    <mergeCell ref="C6:G6"/>
    <mergeCell ref="H6:Q6"/>
    <mergeCell ref="R6:Y6"/>
    <mergeCell ref="C11:G11"/>
    <mergeCell ref="U46:X46"/>
    <mergeCell ref="C5:G5"/>
    <mergeCell ref="D24:D25"/>
    <mergeCell ref="E24:E25"/>
    <mergeCell ref="F24:F25"/>
    <mergeCell ref="AC24:AC25"/>
    <mergeCell ref="AD24:AF25"/>
    <mergeCell ref="E26:E27"/>
    <mergeCell ref="F26:F27"/>
    <mergeCell ref="G26:G27"/>
    <mergeCell ref="H26:H27"/>
    <mergeCell ref="I26:I27"/>
    <mergeCell ref="M26:N27"/>
    <mergeCell ref="H24:H25"/>
    <mergeCell ref="U24:W24"/>
    <mergeCell ref="X24:X25"/>
    <mergeCell ref="M24:N25"/>
    <mergeCell ref="X26:X27"/>
    <mergeCell ref="Y26:Y27"/>
    <mergeCell ref="Z26:Z27"/>
    <mergeCell ref="O26:O27"/>
    <mergeCell ref="P26:P27"/>
    <mergeCell ref="H7:Q7"/>
    <mergeCell ref="R7:Y7"/>
    <mergeCell ref="C26:C27"/>
    <mergeCell ref="D26:D27"/>
    <mergeCell ref="C17:F18"/>
    <mergeCell ref="U19:V19"/>
    <mergeCell ref="T24:T25"/>
    <mergeCell ref="P24:P25"/>
    <mergeCell ref="Q24:S25"/>
    <mergeCell ref="C24:C25"/>
    <mergeCell ref="Y24:Y25"/>
    <mergeCell ref="Q22:S22"/>
    <mergeCell ref="Q20:S20"/>
    <mergeCell ref="G20:I20"/>
    <mergeCell ref="U20:W20"/>
    <mergeCell ref="Z24:Z25"/>
    <mergeCell ref="Z8:AE8"/>
    <mergeCell ref="Z7:AE7"/>
    <mergeCell ref="Z6:AE6"/>
    <mergeCell ref="Z11:AF11"/>
    <mergeCell ref="C13:G13"/>
    <mergeCell ref="H13:Q13"/>
    <mergeCell ref="R13:Y13"/>
    <mergeCell ref="Z13:AE13"/>
    <mergeCell ref="C14:G14"/>
    <mergeCell ref="Z9:AE9"/>
    <mergeCell ref="C12:G12"/>
    <mergeCell ref="H12:Q12"/>
    <mergeCell ref="AE21:AG21"/>
    <mergeCell ref="AE22:AG22"/>
    <mergeCell ref="T20:T21"/>
    <mergeCell ref="AE20:AG20"/>
    <mergeCell ref="O24:O25"/>
    <mergeCell ref="H11:Q11"/>
    <mergeCell ref="R11:Y11"/>
    <mergeCell ref="C7:G7"/>
    <mergeCell ref="U21:W21"/>
    <mergeCell ref="G22:I22"/>
    <mergeCell ref="U22:W22"/>
    <mergeCell ref="Z3:AF3"/>
    <mergeCell ref="R4:Y4"/>
    <mergeCell ref="H4:Q4"/>
    <mergeCell ref="C4:G4"/>
    <mergeCell ref="Z5:AE5"/>
    <mergeCell ref="Z4:AE4"/>
    <mergeCell ref="C3:G3"/>
    <mergeCell ref="H3:Q3"/>
    <mergeCell ref="R3:Y3"/>
    <mergeCell ref="AH24:AH25"/>
    <mergeCell ref="AI24:AI25"/>
    <mergeCell ref="AO24:AQ25"/>
    <mergeCell ref="AJ24:AJ25"/>
    <mergeCell ref="AK24:AM25"/>
    <mergeCell ref="AN24:AN25"/>
    <mergeCell ref="AI20:AJ20"/>
    <mergeCell ref="AA24:AA25"/>
    <mergeCell ref="AB24:AB25"/>
    <mergeCell ref="AO22:AR22"/>
    <mergeCell ref="AK22:AN22"/>
    <mergeCell ref="AI22:AJ22"/>
    <mergeCell ref="AO20:AR20"/>
    <mergeCell ref="AK21:AN21"/>
    <mergeCell ref="AK20:AN20"/>
    <mergeCell ref="AA26:AA27"/>
    <mergeCell ref="AB26:AB27"/>
    <mergeCell ref="AC26:AC27"/>
    <mergeCell ref="T26:T27"/>
    <mergeCell ref="Q26:S27"/>
    <mergeCell ref="AO26:AQ27"/>
    <mergeCell ref="U26:W26"/>
    <mergeCell ref="AD26:AF27"/>
    <mergeCell ref="AH26:AH27"/>
    <mergeCell ref="AI26:AI27"/>
    <mergeCell ref="AJ26:AJ27"/>
    <mergeCell ref="I28:I29"/>
    <mergeCell ref="M28:N29"/>
    <mergeCell ref="O28:O29"/>
    <mergeCell ref="P28:P29"/>
    <mergeCell ref="T28:T29"/>
    <mergeCell ref="Q28:S29"/>
    <mergeCell ref="C28:C29"/>
    <mergeCell ref="D28:D29"/>
    <mergeCell ref="E28:E29"/>
    <mergeCell ref="F28:F29"/>
    <mergeCell ref="G28:G29"/>
    <mergeCell ref="H28:H29"/>
    <mergeCell ref="X28:X29"/>
    <mergeCell ref="Y28:Y29"/>
    <mergeCell ref="Z28:Z29"/>
    <mergeCell ref="AA28:AA29"/>
    <mergeCell ref="AB28:AB29"/>
    <mergeCell ref="AC28:AC29"/>
    <mergeCell ref="AO28:AQ29"/>
    <mergeCell ref="U28:W28"/>
    <mergeCell ref="AR28:AR29"/>
    <mergeCell ref="AD28:AF29"/>
    <mergeCell ref="AH28:AH29"/>
    <mergeCell ref="AI28:AI29"/>
    <mergeCell ref="AJ28:AJ29"/>
    <mergeCell ref="AK28:AM29"/>
    <mergeCell ref="AN28:AN29"/>
    <mergeCell ref="I30:I31"/>
    <mergeCell ref="M30:N31"/>
    <mergeCell ref="O30:O31"/>
    <mergeCell ref="P30:P31"/>
    <mergeCell ref="T30:T31"/>
    <mergeCell ref="Q30:S31"/>
    <mergeCell ref="C30:C31"/>
    <mergeCell ref="D30:D31"/>
    <mergeCell ref="E30:E31"/>
    <mergeCell ref="F30:F31"/>
    <mergeCell ref="G30:G31"/>
    <mergeCell ref="H30:H31"/>
    <mergeCell ref="X30:X31"/>
    <mergeCell ref="Y30:Y31"/>
    <mergeCell ref="Z30:Z31"/>
    <mergeCell ref="AA30:AA31"/>
    <mergeCell ref="AB30:AB31"/>
    <mergeCell ref="AC30:AC31"/>
    <mergeCell ref="AO30:AQ31"/>
    <mergeCell ref="U30:W30"/>
    <mergeCell ref="AR30:AR31"/>
    <mergeCell ref="AD30:AF31"/>
    <mergeCell ref="AH30:AH31"/>
    <mergeCell ref="AI30:AI31"/>
    <mergeCell ref="AJ30:AJ31"/>
    <mergeCell ref="AK30:AM31"/>
    <mergeCell ref="AN30:AN31"/>
    <mergeCell ref="AA32:AA33"/>
    <mergeCell ref="AB32:AB33"/>
    <mergeCell ref="AC32:AC33"/>
    <mergeCell ref="AO32:AQ33"/>
    <mergeCell ref="U32:W32"/>
    <mergeCell ref="AR32:AR33"/>
    <mergeCell ref="AS32:AS33"/>
    <mergeCell ref="AD32:AF33"/>
    <mergeCell ref="AH32:AH33"/>
    <mergeCell ref="AI32:AI33"/>
    <mergeCell ref="AJ32:AJ33"/>
    <mergeCell ref="AK32:AM33"/>
    <mergeCell ref="AN32:AN33"/>
    <mergeCell ref="C32:C33"/>
    <mergeCell ref="D32:D33"/>
    <mergeCell ref="E32:E33"/>
    <mergeCell ref="F32:F33"/>
    <mergeCell ref="G32:G33"/>
    <mergeCell ref="H32:H33"/>
    <mergeCell ref="Z34:Z35"/>
    <mergeCell ref="I34:I35"/>
    <mergeCell ref="M34:N35"/>
    <mergeCell ref="X32:X33"/>
    <mergeCell ref="Y32:Y33"/>
    <mergeCell ref="Z32:Z33"/>
    <mergeCell ref="I32:I33"/>
    <mergeCell ref="M32:N33"/>
    <mergeCell ref="O32:O33"/>
    <mergeCell ref="P32:P33"/>
    <mergeCell ref="T32:T33"/>
    <mergeCell ref="Q32:S33"/>
    <mergeCell ref="AO34:AQ35"/>
    <mergeCell ref="U34:W34"/>
    <mergeCell ref="AD34:AF35"/>
    <mergeCell ref="AH34:AH35"/>
    <mergeCell ref="AI34:AI35"/>
    <mergeCell ref="AJ34:AJ35"/>
    <mergeCell ref="AK34:AM35"/>
    <mergeCell ref="AN34:AN35"/>
    <mergeCell ref="C34:C35"/>
    <mergeCell ref="D34:D35"/>
    <mergeCell ref="E34:E35"/>
    <mergeCell ref="F34:F35"/>
    <mergeCell ref="G34:G35"/>
    <mergeCell ref="H34:H35"/>
    <mergeCell ref="X34:X35"/>
    <mergeCell ref="Y34:Y35"/>
    <mergeCell ref="O34:O35"/>
    <mergeCell ref="P34:P35"/>
    <mergeCell ref="T34:T35"/>
    <mergeCell ref="Q34:S35"/>
    <mergeCell ref="AA34:AA35"/>
    <mergeCell ref="AB34:AB35"/>
    <mergeCell ref="AC34:AC35"/>
    <mergeCell ref="AI43:AK43"/>
    <mergeCell ref="C36:C37"/>
    <mergeCell ref="D36:D37"/>
    <mergeCell ref="E36:E37"/>
    <mergeCell ref="F36:F37"/>
    <mergeCell ref="G36:G37"/>
    <mergeCell ref="H36:H37"/>
    <mergeCell ref="I36:I37"/>
    <mergeCell ref="M36:N37"/>
    <mergeCell ref="O36:O37"/>
    <mergeCell ref="AD36:AF37"/>
    <mergeCell ref="AH36:AH37"/>
    <mergeCell ref="AI36:AI37"/>
    <mergeCell ref="AJ36:AJ37"/>
    <mergeCell ref="AK36:AM37"/>
    <mergeCell ref="P36:P37"/>
    <mergeCell ref="T36:T37"/>
    <mergeCell ref="Q36:S37"/>
    <mergeCell ref="U36:W36"/>
    <mergeCell ref="AC36:AC37"/>
    <mergeCell ref="Y44:AH44"/>
    <mergeCell ref="T43:W43"/>
    <mergeCell ref="AY22:AY23"/>
    <mergeCell ref="AY36:AY37"/>
    <mergeCell ref="AY34:AY35"/>
    <mergeCell ref="AY32:AY33"/>
    <mergeCell ref="AY24:AY25"/>
    <mergeCell ref="AY28:AY29"/>
    <mergeCell ref="AY26:AY27"/>
    <mergeCell ref="AY30:AY31"/>
    <mergeCell ref="AI38:AJ38"/>
    <mergeCell ref="AO38:AQ38"/>
    <mergeCell ref="AK38:AM38"/>
    <mergeCell ref="X36:X37"/>
    <mergeCell ref="Y36:Y37"/>
    <mergeCell ref="Z36:Z37"/>
    <mergeCell ref="U38:W38"/>
    <mergeCell ref="Y41:AH42"/>
    <mergeCell ref="AA36:AA37"/>
    <mergeCell ref="AB36:AB37"/>
    <mergeCell ref="AI44:AK44"/>
    <mergeCell ref="Y43:AH43"/>
    <mergeCell ref="AD38:AF38"/>
    <mergeCell ref="Y40:AM40"/>
    <mergeCell ref="G38:I38"/>
    <mergeCell ref="M38:O38"/>
    <mergeCell ref="T44:W44"/>
    <mergeCell ref="L41:N41"/>
    <mergeCell ref="L44:N44"/>
    <mergeCell ref="D44:K44"/>
    <mergeCell ref="D43:K43"/>
    <mergeCell ref="O43:S43"/>
    <mergeCell ref="O44:S44"/>
    <mergeCell ref="T41:W41"/>
    <mergeCell ref="Q38:S38"/>
    <mergeCell ref="O41:S41"/>
    <mergeCell ref="O42:S42"/>
    <mergeCell ref="C40:N40"/>
    <mergeCell ref="L42:N42"/>
    <mergeCell ref="J38:L38"/>
    <mergeCell ref="T42:W42"/>
    <mergeCell ref="C41:K42"/>
    <mergeCell ref="L43:N43"/>
    <mergeCell ref="AO19:AQ19"/>
    <mergeCell ref="AL41:AP41"/>
    <mergeCell ref="AL44:AP44"/>
    <mergeCell ref="AL43:AP43"/>
    <mergeCell ref="AL42:AP42"/>
    <mergeCell ref="AQ41:AS42"/>
    <mergeCell ref="AQ44:AS44"/>
    <mergeCell ref="AQ43:AS43"/>
    <mergeCell ref="AS36:AS37"/>
    <mergeCell ref="AN36:AN37"/>
    <mergeCell ref="AO36:AQ37"/>
    <mergeCell ref="AR36:AR37"/>
    <mergeCell ref="AR34:AR35"/>
    <mergeCell ref="AS34:AS35"/>
    <mergeCell ref="AS30:AS31"/>
    <mergeCell ref="AS28:AS29"/>
    <mergeCell ref="AK26:AM27"/>
    <mergeCell ref="AN26:AN27"/>
    <mergeCell ref="AR26:AR27"/>
    <mergeCell ref="AS26:AS27"/>
    <mergeCell ref="AR24:AR25"/>
    <mergeCell ref="AS24:AS25"/>
    <mergeCell ref="AI41:AK41"/>
    <mergeCell ref="AI42:AK42"/>
  </mergeCells>
  <phoneticPr fontId="1"/>
  <printOptions horizontalCentered="1" verticalCentered="1"/>
  <pageMargins left="0" right="0" top="0" bottom="0" header="0" footer="0"/>
  <pageSetup paperSize="9" scale="86" orientation="landscape" verticalDpi="36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AM33"/>
  <sheetViews>
    <sheetView showZeros="0" zoomScaleNormal="100" workbookViewId="0">
      <selection activeCell="AK69" sqref="AK69"/>
    </sheetView>
  </sheetViews>
  <sheetFormatPr defaultRowHeight="12" x14ac:dyDescent="0.15"/>
  <cols>
    <col min="1" max="1" width="2.75" style="141" customWidth="1"/>
    <col min="2" max="2" width="3.125" style="141" customWidth="1"/>
    <col min="3" max="3" width="2" style="141" customWidth="1"/>
    <col min="4" max="4" width="1.5" style="141" customWidth="1"/>
    <col min="5" max="5" width="14" style="141" customWidth="1"/>
    <col min="6" max="6" width="1.25" style="141" customWidth="1"/>
    <col min="7" max="7" width="3.375" style="141" customWidth="1"/>
    <col min="8" max="9" width="3" style="141" customWidth="1"/>
    <col min="10" max="10" width="5.125" style="141" customWidth="1"/>
    <col min="11" max="11" width="1.5" style="141" customWidth="1"/>
    <col min="12" max="12" width="3.5" style="141" customWidth="1"/>
    <col min="13" max="13" width="3.25" style="141" customWidth="1"/>
    <col min="14" max="14" width="3.125" style="141" customWidth="1"/>
    <col min="15" max="15" width="5.375" style="141" customWidth="1"/>
    <col min="16" max="16" width="1.375" style="141" customWidth="1"/>
    <col min="17" max="17" width="1.75" style="141" customWidth="1"/>
    <col min="18" max="18" width="14" style="141" customWidth="1"/>
    <col min="19" max="19" width="1.5" style="141" customWidth="1"/>
    <col min="20" max="20" width="3.25" style="141" customWidth="1"/>
    <col min="21" max="21" width="2.5" style="141" customWidth="1"/>
    <col min="22" max="22" width="3.125" style="141" customWidth="1"/>
    <col min="23" max="23" width="5.125" style="141" customWidth="1"/>
    <col min="24" max="24" width="1.5" style="141" customWidth="1"/>
    <col min="25" max="25" width="1.875" style="141" customWidth="1"/>
    <col min="26" max="26" width="2.375" style="141" customWidth="1"/>
    <col min="27" max="27" width="2.25" style="141" customWidth="1"/>
    <col min="28" max="28" width="2.875" style="141" customWidth="1"/>
    <col min="29" max="29" width="2.25" style="141" customWidth="1"/>
    <col min="30" max="30" width="2.875" style="141" customWidth="1"/>
    <col min="31" max="31" width="1.625" style="141" customWidth="1"/>
    <col min="32" max="32" width="1.125" style="141" customWidth="1"/>
    <col min="33" max="33" width="3.25" style="141" customWidth="1"/>
    <col min="34" max="34" width="1.125" style="141" customWidth="1"/>
    <col min="35" max="35" width="14" style="141" customWidth="1"/>
    <col min="36" max="36" width="0.875" style="141" customWidth="1"/>
    <col min="37" max="37" width="2.5" style="141" customWidth="1"/>
    <col min="38" max="38" width="15.875" style="141" customWidth="1"/>
    <col min="39" max="39" width="0.875" style="141" customWidth="1"/>
    <col min="40" max="40" width="3.125" style="141" customWidth="1"/>
    <col min="41" max="41" width="2.625" style="141" customWidth="1"/>
    <col min="42" max="16384" width="9" style="141"/>
  </cols>
  <sheetData>
    <row r="1" spans="2:39" ht="29.25" customHeight="1" x14ac:dyDescent="0.15">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c r="AI1" s="142"/>
      <c r="AJ1" s="142"/>
      <c r="AK1" s="142"/>
      <c r="AL1" s="142"/>
      <c r="AM1" s="142"/>
    </row>
    <row r="2" spans="2:39" ht="18" customHeight="1" x14ac:dyDescent="0.15">
      <c r="C2" s="142"/>
      <c r="D2" s="143"/>
      <c r="E2" s="143"/>
      <c r="F2" s="1968" t="s">
        <v>443</v>
      </c>
      <c r="G2" s="1968"/>
      <c r="H2" s="1968"/>
      <c r="I2" s="1968"/>
      <c r="J2" s="1968"/>
      <c r="K2" s="1968"/>
      <c r="L2" s="1968"/>
      <c r="M2" s="1968"/>
      <c r="N2" s="1968"/>
      <c r="O2" s="1968"/>
      <c r="P2" s="143"/>
      <c r="Q2" s="143"/>
      <c r="R2" s="1969" t="s">
        <v>219</v>
      </c>
      <c r="S2" s="1969"/>
      <c r="T2" s="1969"/>
      <c r="U2" s="143"/>
      <c r="V2" s="143"/>
      <c r="W2" s="143"/>
      <c r="X2" s="143"/>
      <c r="Y2" s="143"/>
      <c r="Z2" s="143"/>
      <c r="AA2" s="143"/>
      <c r="AB2" s="143"/>
      <c r="AC2" s="143"/>
      <c r="AD2" s="143"/>
      <c r="AE2" s="143"/>
      <c r="AF2" s="143"/>
      <c r="AG2" s="1952" t="s">
        <v>471</v>
      </c>
      <c r="AH2" s="1952"/>
      <c r="AI2" s="1952"/>
      <c r="AJ2" s="1952"/>
      <c r="AK2" s="1952"/>
      <c r="AL2" s="1952"/>
      <c r="AM2" s="143"/>
    </row>
    <row r="3" spans="2:39" ht="13.5" customHeight="1" x14ac:dyDescent="0.15">
      <c r="C3" s="142"/>
      <c r="D3" s="143"/>
      <c r="E3" s="143"/>
      <c r="F3" s="143"/>
      <c r="G3" s="143"/>
      <c r="H3" s="143"/>
      <c r="I3" s="143"/>
      <c r="J3" s="143"/>
      <c r="K3" s="143"/>
      <c r="L3" s="143"/>
      <c r="M3" s="143"/>
      <c r="N3" s="143"/>
      <c r="O3" s="143"/>
      <c r="P3" s="143"/>
      <c r="Q3" s="143"/>
      <c r="R3" s="143"/>
      <c r="S3" s="143"/>
      <c r="T3" s="143"/>
      <c r="U3" s="1970" t="s">
        <v>470</v>
      </c>
      <c r="V3" s="1970"/>
      <c r="W3" s="382" t="str">
        <f>入力用①!S2</f>
        <v>06</v>
      </c>
      <c r="X3" s="1970" t="s">
        <v>220</v>
      </c>
      <c r="Y3" s="1970"/>
      <c r="Z3" s="382">
        <f>入力用①!AD12</f>
        <v>12</v>
      </c>
      <c r="AA3" s="143" t="s">
        <v>221</v>
      </c>
      <c r="AB3" s="382">
        <f>入力用①!AF12</f>
        <v>31</v>
      </c>
      <c r="AC3" s="1970" t="s">
        <v>222</v>
      </c>
      <c r="AD3" s="1970"/>
      <c r="AE3" s="1970"/>
      <c r="AF3" s="143"/>
      <c r="AG3" s="1951" t="s">
        <v>472</v>
      </c>
      <c r="AH3" s="1951"/>
      <c r="AI3" s="1951"/>
      <c r="AJ3" s="1951"/>
      <c r="AK3" s="1951"/>
      <c r="AL3" s="1951"/>
      <c r="AM3" s="144"/>
    </row>
    <row r="4" spans="2:39" ht="21" customHeight="1" x14ac:dyDescent="0.15">
      <c r="B4" s="1932" t="s">
        <v>564</v>
      </c>
      <c r="C4" s="1982" t="s">
        <v>497</v>
      </c>
      <c r="D4" s="143"/>
      <c r="E4" s="1971" t="s">
        <v>499</v>
      </c>
      <c r="F4" s="1971"/>
      <c r="G4" s="1971"/>
      <c r="H4" s="1971"/>
      <c r="I4" s="1971"/>
      <c r="J4" s="1971"/>
      <c r="K4" s="1971"/>
      <c r="L4" s="1971"/>
      <c r="M4" s="1971"/>
      <c r="N4" s="1971"/>
      <c r="O4" s="1971"/>
      <c r="P4" s="143"/>
      <c r="Q4" s="152"/>
      <c r="R4" s="1971" t="s">
        <v>498</v>
      </c>
      <c r="S4" s="1971"/>
      <c r="T4" s="1971"/>
      <c r="U4" s="1971"/>
      <c r="V4" s="1971"/>
      <c r="W4" s="1971"/>
      <c r="X4" s="1971"/>
      <c r="Y4" s="1971"/>
      <c r="Z4" s="1971"/>
      <c r="AA4" s="1971"/>
      <c r="AB4" s="1971"/>
      <c r="AC4" s="1971"/>
      <c r="AD4" s="1971"/>
      <c r="AE4" s="143"/>
      <c r="AF4" s="143"/>
      <c r="AG4" s="143"/>
      <c r="AH4" s="143"/>
      <c r="AI4" s="496" t="s">
        <v>223</v>
      </c>
      <c r="AJ4" s="143"/>
      <c r="AK4" s="143"/>
      <c r="AL4" s="499" t="s">
        <v>432</v>
      </c>
      <c r="AM4" s="145"/>
    </row>
    <row r="5" spans="2:39" ht="21" customHeight="1" x14ac:dyDescent="0.15">
      <c r="B5" s="1932"/>
      <c r="C5" s="1982"/>
      <c r="D5" s="173"/>
      <c r="E5" s="495" t="s">
        <v>430</v>
      </c>
      <c r="F5" s="173"/>
      <c r="G5" s="363">
        <v>1</v>
      </c>
      <c r="H5" s="173" t="s">
        <v>224</v>
      </c>
      <c r="I5" s="380">
        <v>1</v>
      </c>
      <c r="J5" s="1965" t="s">
        <v>225</v>
      </c>
      <c r="K5" s="1966"/>
      <c r="L5" s="380">
        <v>12</v>
      </c>
      <c r="M5" s="173" t="s">
        <v>226</v>
      </c>
      <c r="N5" s="380">
        <v>31</v>
      </c>
      <c r="O5" s="1965" t="s">
        <v>227</v>
      </c>
      <c r="P5" s="1967"/>
      <c r="Q5" s="146"/>
      <c r="R5" s="495" t="s">
        <v>431</v>
      </c>
      <c r="S5" s="173"/>
      <c r="T5" s="363">
        <v>1</v>
      </c>
      <c r="U5" s="173" t="s">
        <v>228</v>
      </c>
      <c r="V5" s="380">
        <v>1</v>
      </c>
      <c r="W5" s="1965" t="s">
        <v>225</v>
      </c>
      <c r="X5" s="1966"/>
      <c r="Y5" s="1972">
        <v>12</v>
      </c>
      <c r="Z5" s="1972"/>
      <c r="AA5" s="173" t="s">
        <v>226</v>
      </c>
      <c r="AB5" s="380">
        <v>31</v>
      </c>
      <c r="AC5" s="1965" t="s">
        <v>227</v>
      </c>
      <c r="AD5" s="1965"/>
      <c r="AE5" s="1965"/>
      <c r="AF5" s="143"/>
      <c r="AG5" s="1973" t="s">
        <v>433</v>
      </c>
      <c r="AH5" s="147"/>
      <c r="AI5" s="148" t="s">
        <v>229</v>
      </c>
      <c r="AJ5" s="149"/>
      <c r="AK5" s="150" t="s">
        <v>42</v>
      </c>
      <c r="AL5" s="383"/>
      <c r="AM5" s="145"/>
    </row>
    <row r="6" spans="2:39" ht="21" customHeight="1" x14ac:dyDescent="0.15">
      <c r="B6" s="1932"/>
      <c r="C6" s="1982"/>
      <c r="D6" s="143"/>
      <c r="E6" s="496" t="s">
        <v>230</v>
      </c>
      <c r="F6" s="143"/>
      <c r="G6" s="1975">
        <v>292300</v>
      </c>
      <c r="H6" s="1976"/>
      <c r="I6" s="1976"/>
      <c r="J6" s="1976"/>
      <c r="K6" s="151"/>
      <c r="L6" s="1976">
        <v>373000</v>
      </c>
      <c r="M6" s="1976"/>
      <c r="N6" s="1976"/>
      <c r="O6" s="1976"/>
      <c r="P6" s="143"/>
      <c r="Q6" s="152"/>
      <c r="R6" s="496" t="s">
        <v>231</v>
      </c>
      <c r="S6" s="143"/>
      <c r="T6" s="1975"/>
      <c r="U6" s="1976"/>
      <c r="V6" s="1976"/>
      <c r="W6" s="1976"/>
      <c r="X6" s="151"/>
      <c r="Y6" s="1976"/>
      <c r="Z6" s="1976"/>
      <c r="AA6" s="1976"/>
      <c r="AB6" s="1976"/>
      <c r="AC6" s="1976"/>
      <c r="AD6" s="1976"/>
      <c r="AE6" s="143"/>
      <c r="AF6" s="143"/>
      <c r="AG6" s="1974"/>
      <c r="AH6" s="153"/>
      <c r="AI6" s="495" t="s">
        <v>232</v>
      </c>
      <c r="AJ6" s="154"/>
      <c r="AK6" s="155" t="s">
        <v>54</v>
      </c>
      <c r="AL6" s="378"/>
      <c r="AM6" s="156"/>
    </row>
    <row r="7" spans="2:39" ht="21" customHeight="1" x14ac:dyDescent="0.15">
      <c r="B7" s="1932"/>
      <c r="C7" s="1982"/>
      <c r="D7" s="173"/>
      <c r="E7" s="495" t="s">
        <v>213</v>
      </c>
      <c r="F7" s="173"/>
      <c r="G7" s="1977">
        <v>576000</v>
      </c>
      <c r="H7" s="1978"/>
      <c r="I7" s="1978"/>
      <c r="J7" s="1978"/>
      <c r="K7" s="384"/>
      <c r="L7" s="1978">
        <v>1183000</v>
      </c>
      <c r="M7" s="1978"/>
      <c r="N7" s="1978"/>
      <c r="O7" s="1978"/>
      <c r="P7" s="173"/>
      <c r="Q7" s="146"/>
      <c r="R7" s="495" t="s">
        <v>214</v>
      </c>
      <c r="S7" s="173"/>
      <c r="T7" s="1977">
        <v>1672000</v>
      </c>
      <c r="U7" s="1978"/>
      <c r="V7" s="1978"/>
      <c r="W7" s="1978"/>
      <c r="X7" s="384"/>
      <c r="Y7" s="1978">
        <v>2034000</v>
      </c>
      <c r="Z7" s="1978"/>
      <c r="AA7" s="1978"/>
      <c r="AB7" s="1978"/>
      <c r="AC7" s="1978"/>
      <c r="AD7" s="1978"/>
      <c r="AE7" s="173"/>
      <c r="AF7" s="143"/>
      <c r="AG7" s="1974"/>
      <c r="AH7" s="157"/>
      <c r="AI7" s="496" t="s">
        <v>233</v>
      </c>
      <c r="AJ7" s="144"/>
      <c r="AK7" s="158" t="s">
        <v>60</v>
      </c>
      <c r="AL7" s="36">
        <f>SUM(AL5:AL6)</f>
        <v>0</v>
      </c>
      <c r="AM7" s="143"/>
    </row>
    <row r="8" spans="2:39" ht="21" customHeight="1" x14ac:dyDescent="0.15">
      <c r="B8" s="1932"/>
      <c r="C8" s="1982"/>
      <c r="D8" s="143"/>
      <c r="E8" s="496" t="s">
        <v>234</v>
      </c>
      <c r="F8" s="143"/>
      <c r="G8" s="1975">
        <v>1463400</v>
      </c>
      <c r="H8" s="1976"/>
      <c r="I8" s="1976"/>
      <c r="J8" s="1976"/>
      <c r="K8" s="151"/>
      <c r="L8" s="1976">
        <v>1868000</v>
      </c>
      <c r="M8" s="1976"/>
      <c r="N8" s="1976"/>
      <c r="O8" s="1976"/>
      <c r="P8" s="143"/>
      <c r="Q8" s="152"/>
      <c r="R8" s="496" t="s">
        <v>235</v>
      </c>
      <c r="S8" s="143"/>
      <c r="T8" s="1975">
        <v>2283000</v>
      </c>
      <c r="U8" s="1976"/>
      <c r="V8" s="1976"/>
      <c r="W8" s="1976"/>
      <c r="X8" s="151"/>
      <c r="Y8" s="1976">
        <v>2290000</v>
      </c>
      <c r="Z8" s="1976"/>
      <c r="AA8" s="1976"/>
      <c r="AB8" s="1976"/>
      <c r="AC8" s="1976"/>
      <c r="AD8" s="1976"/>
      <c r="AE8" s="143"/>
      <c r="AF8" s="143"/>
      <c r="AG8" s="1974"/>
      <c r="AH8" s="153"/>
      <c r="AI8" s="159" t="s">
        <v>236</v>
      </c>
      <c r="AJ8" s="154"/>
      <c r="AK8" s="155" t="s">
        <v>67</v>
      </c>
      <c r="AL8" s="378"/>
      <c r="AM8" s="143"/>
    </row>
    <row r="9" spans="2:39" ht="21" customHeight="1" thickBot="1" x14ac:dyDescent="0.2">
      <c r="B9" s="1932"/>
      <c r="C9" s="1982"/>
      <c r="D9" s="173"/>
      <c r="E9" s="495" t="s">
        <v>237</v>
      </c>
      <c r="F9" s="173"/>
      <c r="G9" s="1977">
        <v>98000</v>
      </c>
      <c r="H9" s="1978"/>
      <c r="I9" s="1978"/>
      <c r="J9" s="1978"/>
      <c r="K9" s="384"/>
      <c r="L9" s="1978">
        <v>133000</v>
      </c>
      <c r="M9" s="1978"/>
      <c r="N9" s="1978"/>
      <c r="O9" s="1978"/>
      <c r="P9" s="173"/>
      <c r="Q9" s="146"/>
      <c r="R9" s="495" t="s">
        <v>238</v>
      </c>
      <c r="S9" s="173"/>
      <c r="T9" s="1977">
        <v>238000</v>
      </c>
      <c r="U9" s="1978"/>
      <c r="V9" s="1978"/>
      <c r="W9" s="1978"/>
      <c r="X9" s="384"/>
      <c r="Y9" s="1978">
        <v>246000</v>
      </c>
      <c r="Z9" s="1978"/>
      <c r="AA9" s="1978"/>
      <c r="AB9" s="1978"/>
      <c r="AC9" s="1978"/>
      <c r="AD9" s="1978"/>
      <c r="AE9" s="173"/>
      <c r="AF9" s="143"/>
      <c r="AG9" s="1974"/>
      <c r="AH9" s="157"/>
      <c r="AI9" s="160" t="s">
        <v>239</v>
      </c>
      <c r="AJ9" s="144"/>
      <c r="AK9" s="158" t="s">
        <v>71</v>
      </c>
      <c r="AL9" s="36">
        <f>AL7-AL8</f>
        <v>0</v>
      </c>
      <c r="AM9" s="143"/>
    </row>
    <row r="10" spans="2:39" ht="21" customHeight="1" thickTop="1" thickBot="1" x14ac:dyDescent="0.2">
      <c r="B10" s="1932"/>
      <c r="C10" s="1982"/>
      <c r="D10" s="143"/>
      <c r="E10" s="496" t="s">
        <v>215</v>
      </c>
      <c r="F10" s="143"/>
      <c r="G10" s="1975"/>
      <c r="H10" s="1976"/>
      <c r="I10" s="1976"/>
      <c r="J10" s="1976"/>
      <c r="K10" s="151"/>
      <c r="L10" s="1976"/>
      <c r="M10" s="1976"/>
      <c r="N10" s="1976"/>
      <c r="O10" s="1976"/>
      <c r="P10" s="143"/>
      <c r="Q10" s="152"/>
      <c r="R10" s="496" t="s">
        <v>216</v>
      </c>
      <c r="S10" s="143"/>
      <c r="T10" s="1975"/>
      <c r="U10" s="1976"/>
      <c r="V10" s="1976"/>
      <c r="W10" s="1976"/>
      <c r="X10" s="151"/>
      <c r="Y10" s="1976"/>
      <c r="Z10" s="1976"/>
      <c r="AA10" s="1976"/>
      <c r="AB10" s="1976"/>
      <c r="AC10" s="1976"/>
      <c r="AD10" s="1976"/>
      <c r="AE10" s="143"/>
      <c r="AF10" s="143"/>
      <c r="AG10" s="1958" t="s">
        <v>434</v>
      </c>
      <c r="AH10" s="1958"/>
      <c r="AI10" s="1958"/>
      <c r="AJ10" s="357"/>
      <c r="AK10" s="358" t="s">
        <v>75</v>
      </c>
      <c r="AL10" s="385"/>
      <c r="AM10" s="143"/>
    </row>
    <row r="11" spans="2:39" ht="21" customHeight="1" thickTop="1" x14ac:dyDescent="0.15">
      <c r="B11" s="1932"/>
      <c r="C11" s="1982"/>
      <c r="D11" s="173"/>
      <c r="E11" s="495" t="s">
        <v>240</v>
      </c>
      <c r="F11" s="173"/>
      <c r="G11" s="1977">
        <v>1172000</v>
      </c>
      <c r="H11" s="1978"/>
      <c r="I11" s="1978"/>
      <c r="J11" s="1978"/>
      <c r="K11" s="384"/>
      <c r="L11" s="1978">
        <v>1348000</v>
      </c>
      <c r="M11" s="1978"/>
      <c r="N11" s="1978"/>
      <c r="O11" s="1978"/>
      <c r="P11" s="173"/>
      <c r="Q11" s="146"/>
      <c r="R11" s="495" t="s">
        <v>241</v>
      </c>
      <c r="S11" s="173"/>
      <c r="T11" s="1977">
        <v>3000</v>
      </c>
      <c r="U11" s="1978"/>
      <c r="V11" s="1978"/>
      <c r="W11" s="1978"/>
      <c r="X11" s="384"/>
      <c r="Y11" s="1978">
        <v>25000</v>
      </c>
      <c r="Z11" s="1978"/>
      <c r="AA11" s="1978"/>
      <c r="AB11" s="1978"/>
      <c r="AC11" s="1978"/>
      <c r="AD11" s="1978"/>
      <c r="AE11" s="173"/>
      <c r="AF11" s="143"/>
      <c r="AG11" s="144"/>
      <c r="AH11" s="161"/>
      <c r="AI11" s="496" t="s">
        <v>242</v>
      </c>
      <c r="AJ11" s="144"/>
      <c r="AK11" s="158" t="s">
        <v>78</v>
      </c>
      <c r="AL11" s="36"/>
      <c r="AM11" s="143"/>
    </row>
    <row r="12" spans="2:39" ht="21" customHeight="1" x14ac:dyDescent="0.15">
      <c r="B12" s="1932"/>
      <c r="C12" s="1982"/>
      <c r="D12" s="143"/>
      <c r="E12" s="496" t="s">
        <v>243</v>
      </c>
      <c r="F12" s="143"/>
      <c r="G12" s="1975"/>
      <c r="H12" s="1976"/>
      <c r="I12" s="1976"/>
      <c r="J12" s="1976"/>
      <c r="K12" s="151"/>
      <c r="L12" s="1976"/>
      <c r="M12" s="1976"/>
      <c r="N12" s="1976"/>
      <c r="O12" s="1976"/>
      <c r="P12" s="143"/>
      <c r="Q12" s="152"/>
      <c r="R12" s="497"/>
      <c r="S12" s="142"/>
      <c r="T12" s="1975"/>
      <c r="U12" s="1976"/>
      <c r="V12" s="1976"/>
      <c r="W12" s="1976"/>
      <c r="X12" s="151"/>
      <c r="Y12" s="1976"/>
      <c r="Z12" s="1976"/>
      <c r="AA12" s="1976"/>
      <c r="AB12" s="1976"/>
      <c r="AC12" s="1976"/>
      <c r="AD12" s="1976"/>
      <c r="AE12" s="143"/>
      <c r="AF12" s="143"/>
      <c r="AG12" s="144"/>
      <c r="AH12" s="162"/>
      <c r="AI12" s="495" t="s">
        <v>244</v>
      </c>
      <c r="AJ12" s="154"/>
      <c r="AK12" s="155" t="s">
        <v>7</v>
      </c>
      <c r="AL12" s="378"/>
      <c r="AM12" s="143"/>
    </row>
    <row r="13" spans="2:39" ht="21" customHeight="1" x14ac:dyDescent="0.15">
      <c r="C13" s="1982"/>
      <c r="D13" s="173"/>
      <c r="E13" s="495" t="s">
        <v>245</v>
      </c>
      <c r="F13" s="173"/>
      <c r="G13" s="1977">
        <v>3705000</v>
      </c>
      <c r="H13" s="1978"/>
      <c r="I13" s="1978"/>
      <c r="J13" s="1978"/>
      <c r="K13" s="384"/>
      <c r="L13" s="1978">
        <v>3814000</v>
      </c>
      <c r="M13" s="1978"/>
      <c r="N13" s="1978"/>
      <c r="O13" s="1978"/>
      <c r="P13" s="173"/>
      <c r="Q13" s="146"/>
      <c r="R13" s="498"/>
      <c r="S13" s="364"/>
      <c r="T13" s="1977"/>
      <c r="U13" s="1978"/>
      <c r="V13" s="1978"/>
      <c r="W13" s="1978"/>
      <c r="X13" s="384"/>
      <c r="Y13" s="1978"/>
      <c r="Z13" s="1978"/>
      <c r="AA13" s="1978"/>
      <c r="AB13" s="1978"/>
      <c r="AC13" s="1978"/>
      <c r="AD13" s="1978"/>
      <c r="AE13" s="173"/>
      <c r="AF13" s="143"/>
      <c r="AG13" s="1979" t="s">
        <v>246</v>
      </c>
      <c r="AH13" s="161"/>
      <c r="AI13" s="496" t="s">
        <v>247</v>
      </c>
      <c r="AJ13" s="144"/>
      <c r="AK13" s="158" t="s">
        <v>85</v>
      </c>
      <c r="AL13" s="36"/>
      <c r="AM13" s="143"/>
    </row>
    <row r="14" spans="2:39" ht="21" customHeight="1" x14ac:dyDescent="0.15">
      <c r="C14" s="1982"/>
      <c r="D14" s="143"/>
      <c r="E14" s="496" t="s">
        <v>248</v>
      </c>
      <c r="F14" s="143"/>
      <c r="G14" s="1975"/>
      <c r="H14" s="1976"/>
      <c r="I14" s="1976"/>
      <c r="J14" s="1976"/>
      <c r="K14" s="151"/>
      <c r="L14" s="1976"/>
      <c r="M14" s="1976"/>
      <c r="N14" s="1976"/>
      <c r="O14" s="1976"/>
      <c r="P14" s="143"/>
      <c r="Q14" s="152"/>
      <c r="R14" s="497"/>
      <c r="S14" s="142"/>
      <c r="T14" s="1975"/>
      <c r="U14" s="1976"/>
      <c r="V14" s="1976"/>
      <c r="W14" s="1976"/>
      <c r="X14" s="151"/>
      <c r="Y14" s="1976"/>
      <c r="Z14" s="1976"/>
      <c r="AA14" s="1976"/>
      <c r="AB14" s="1976"/>
      <c r="AC14" s="1976"/>
      <c r="AD14" s="1976"/>
      <c r="AE14" s="143"/>
      <c r="AF14" s="143"/>
      <c r="AG14" s="1979"/>
      <c r="AH14" s="162"/>
      <c r="AI14" s="495" t="s">
        <v>249</v>
      </c>
      <c r="AJ14" s="154"/>
      <c r="AK14" s="155" t="s">
        <v>88</v>
      </c>
      <c r="AL14" s="378"/>
      <c r="AM14" s="143"/>
    </row>
    <row r="15" spans="2:39" ht="21" customHeight="1" x14ac:dyDescent="0.15">
      <c r="C15" s="1982"/>
      <c r="D15" s="173"/>
      <c r="E15" s="495" t="s">
        <v>250</v>
      </c>
      <c r="F15" s="173"/>
      <c r="G15" s="1977"/>
      <c r="H15" s="1978"/>
      <c r="I15" s="1978"/>
      <c r="J15" s="1978"/>
      <c r="K15" s="384"/>
      <c r="L15" s="1978"/>
      <c r="M15" s="1978"/>
      <c r="N15" s="1978"/>
      <c r="O15" s="1978"/>
      <c r="P15" s="173"/>
      <c r="Q15" s="146"/>
      <c r="R15" s="498"/>
      <c r="S15" s="364"/>
      <c r="T15" s="1977"/>
      <c r="U15" s="1978"/>
      <c r="V15" s="1978"/>
      <c r="W15" s="1978"/>
      <c r="X15" s="384"/>
      <c r="Y15" s="1978"/>
      <c r="Z15" s="1978"/>
      <c r="AA15" s="1978"/>
      <c r="AB15" s="1978"/>
      <c r="AC15" s="1978"/>
      <c r="AD15" s="1978"/>
      <c r="AE15" s="173"/>
      <c r="AF15" s="143"/>
      <c r="AG15" s="1979"/>
      <c r="AH15" s="161"/>
      <c r="AI15" s="496" t="s">
        <v>251</v>
      </c>
      <c r="AJ15" s="144"/>
      <c r="AK15" s="158" t="s">
        <v>91</v>
      </c>
      <c r="AL15" s="36"/>
      <c r="AM15" s="143"/>
    </row>
    <row r="16" spans="2:39" ht="21" customHeight="1" x14ac:dyDescent="0.15">
      <c r="C16" s="1982"/>
      <c r="D16" s="143"/>
      <c r="E16" s="496" t="s">
        <v>252</v>
      </c>
      <c r="F16" s="143"/>
      <c r="G16" s="1975">
        <v>1404600</v>
      </c>
      <c r="H16" s="1976"/>
      <c r="I16" s="1976"/>
      <c r="J16" s="1976"/>
      <c r="K16" s="151"/>
      <c r="L16" s="1976">
        <v>1747000</v>
      </c>
      <c r="M16" s="1976"/>
      <c r="N16" s="1976"/>
      <c r="O16" s="1976"/>
      <c r="P16" s="143"/>
      <c r="Q16" s="152"/>
      <c r="R16" s="497"/>
      <c r="S16" s="142"/>
      <c r="T16" s="1975"/>
      <c r="U16" s="1976"/>
      <c r="V16" s="1976"/>
      <c r="W16" s="1976"/>
      <c r="X16" s="151"/>
      <c r="Y16" s="1976"/>
      <c r="Z16" s="1976"/>
      <c r="AA16" s="1976"/>
      <c r="AB16" s="1976"/>
      <c r="AC16" s="1976"/>
      <c r="AD16" s="1976"/>
      <c r="AE16" s="143"/>
      <c r="AF16" s="143"/>
      <c r="AG16" s="1979"/>
      <c r="AH16" s="162"/>
      <c r="AI16" s="498"/>
      <c r="AJ16" s="154"/>
      <c r="AK16" s="155" t="s">
        <v>9</v>
      </c>
      <c r="AL16" s="378"/>
      <c r="AM16" s="143"/>
    </row>
    <row r="17" spans="3:39" ht="21" customHeight="1" x14ac:dyDescent="0.15">
      <c r="C17" s="1982"/>
      <c r="D17" s="173"/>
      <c r="E17" s="495" t="s">
        <v>253</v>
      </c>
      <c r="F17" s="173"/>
      <c r="G17" s="1977">
        <v>24000</v>
      </c>
      <c r="H17" s="1978"/>
      <c r="I17" s="1978"/>
      <c r="J17" s="1978"/>
      <c r="K17" s="384"/>
      <c r="L17" s="1978">
        <v>16000</v>
      </c>
      <c r="M17" s="1978"/>
      <c r="N17" s="1978"/>
      <c r="O17" s="1978"/>
      <c r="P17" s="173"/>
      <c r="Q17" s="146"/>
      <c r="R17" s="498"/>
      <c r="S17" s="364"/>
      <c r="T17" s="1977"/>
      <c r="U17" s="1978"/>
      <c r="V17" s="1978"/>
      <c r="W17" s="1978"/>
      <c r="X17" s="384"/>
      <c r="Y17" s="1978"/>
      <c r="Z17" s="1978"/>
      <c r="AA17" s="1978"/>
      <c r="AB17" s="1978"/>
      <c r="AC17" s="1978"/>
      <c r="AD17" s="1978"/>
      <c r="AE17" s="173"/>
      <c r="AF17" s="143"/>
      <c r="AG17" s="1979"/>
      <c r="AH17" s="161"/>
      <c r="AI17" s="497"/>
      <c r="AJ17" s="144"/>
      <c r="AK17" s="158" t="s">
        <v>96</v>
      </c>
      <c r="AL17" s="36"/>
      <c r="AM17" s="143"/>
    </row>
    <row r="18" spans="3:39" ht="21" customHeight="1" x14ac:dyDescent="0.15">
      <c r="C18" s="1982"/>
      <c r="D18" s="143"/>
      <c r="E18" s="496" t="s">
        <v>217</v>
      </c>
      <c r="F18" s="143"/>
      <c r="G18" s="1975"/>
      <c r="H18" s="1976"/>
      <c r="I18" s="1976"/>
      <c r="J18" s="1976"/>
      <c r="K18" s="151"/>
      <c r="L18" s="1976"/>
      <c r="M18" s="1976"/>
      <c r="N18" s="1976"/>
      <c r="O18" s="1976"/>
      <c r="P18" s="143"/>
      <c r="Q18" s="152"/>
      <c r="R18" s="497"/>
      <c r="S18" s="142"/>
      <c r="T18" s="1975"/>
      <c r="U18" s="1976"/>
      <c r="V18" s="1976"/>
      <c r="W18" s="1976"/>
      <c r="X18" s="151"/>
      <c r="Y18" s="1976"/>
      <c r="Z18" s="1976"/>
      <c r="AA18" s="1976"/>
      <c r="AB18" s="1976"/>
      <c r="AC18" s="1976"/>
      <c r="AD18" s="1976"/>
      <c r="AE18" s="143"/>
      <c r="AF18" s="143"/>
      <c r="AG18" s="1979"/>
      <c r="AH18" s="162"/>
      <c r="AI18" s="498"/>
      <c r="AJ18" s="154"/>
      <c r="AK18" s="155" t="s">
        <v>100</v>
      </c>
      <c r="AL18" s="378"/>
      <c r="AM18" s="143"/>
    </row>
    <row r="19" spans="3:39" ht="21" customHeight="1" x14ac:dyDescent="0.15">
      <c r="C19" s="1982"/>
      <c r="D19" s="173"/>
      <c r="E19" s="495" t="s">
        <v>254</v>
      </c>
      <c r="F19" s="173"/>
      <c r="G19" s="1977"/>
      <c r="H19" s="1978"/>
      <c r="I19" s="1978"/>
      <c r="J19" s="1978"/>
      <c r="K19" s="384"/>
      <c r="L19" s="1978"/>
      <c r="M19" s="1978"/>
      <c r="N19" s="1978"/>
      <c r="O19" s="1978"/>
      <c r="P19" s="173"/>
      <c r="Q19" s="146"/>
      <c r="R19" s="495" t="s">
        <v>255</v>
      </c>
      <c r="S19" s="173"/>
      <c r="T19" s="1977">
        <v>64460</v>
      </c>
      <c r="U19" s="1978"/>
      <c r="V19" s="1978"/>
      <c r="W19" s="1978"/>
      <c r="X19" s="384"/>
      <c r="Y19" s="1978">
        <v>74140</v>
      </c>
      <c r="Z19" s="1978"/>
      <c r="AA19" s="1978"/>
      <c r="AB19" s="1978"/>
      <c r="AC19" s="1978"/>
      <c r="AD19" s="1978"/>
      <c r="AE19" s="173"/>
      <c r="AF19" s="143"/>
      <c r="AG19" s="1979"/>
      <c r="AH19" s="161"/>
      <c r="AI19" s="497"/>
      <c r="AJ19" s="144"/>
      <c r="AK19" s="158" t="s">
        <v>103</v>
      </c>
      <c r="AL19" s="36"/>
      <c r="AM19" s="143"/>
    </row>
    <row r="20" spans="3:39" ht="21" customHeight="1" x14ac:dyDescent="0.15">
      <c r="C20" s="1982"/>
      <c r="D20" s="143"/>
      <c r="E20" s="496" t="s">
        <v>218</v>
      </c>
      <c r="F20" s="143"/>
      <c r="G20" s="1975"/>
      <c r="H20" s="1976"/>
      <c r="I20" s="1976"/>
      <c r="J20" s="1976"/>
      <c r="K20" s="151"/>
      <c r="L20" s="1976">
        <v>432000</v>
      </c>
      <c r="M20" s="1976"/>
      <c r="N20" s="1976"/>
      <c r="O20" s="1976"/>
      <c r="P20" s="143"/>
      <c r="Q20" s="152"/>
      <c r="R20" s="497"/>
      <c r="S20" s="142"/>
      <c r="T20" s="1975"/>
      <c r="U20" s="1976"/>
      <c r="V20" s="1976"/>
      <c r="W20" s="1976"/>
      <c r="X20" s="151"/>
      <c r="Y20" s="1976"/>
      <c r="Z20" s="1976"/>
      <c r="AA20" s="1976"/>
      <c r="AB20" s="1976"/>
      <c r="AC20" s="1976"/>
      <c r="AD20" s="1976"/>
      <c r="AE20" s="143"/>
      <c r="AF20" s="143"/>
      <c r="AG20" s="1979"/>
      <c r="AH20" s="162"/>
      <c r="AI20" s="498"/>
      <c r="AJ20" s="154"/>
      <c r="AK20" s="155" t="s">
        <v>106</v>
      </c>
      <c r="AL20" s="378"/>
      <c r="AM20" s="143"/>
    </row>
    <row r="21" spans="3:39" ht="21" customHeight="1" x14ac:dyDescent="0.15">
      <c r="C21" s="1982"/>
      <c r="D21" s="173"/>
      <c r="E21" s="495" t="s">
        <v>256</v>
      </c>
      <c r="F21" s="173"/>
      <c r="G21" s="1977"/>
      <c r="H21" s="1978"/>
      <c r="I21" s="1978"/>
      <c r="J21" s="1978"/>
      <c r="K21" s="384"/>
      <c r="L21" s="1978"/>
      <c r="M21" s="1978"/>
      <c r="N21" s="1978"/>
      <c r="O21" s="1978"/>
      <c r="P21" s="173"/>
      <c r="Q21" s="146"/>
      <c r="R21" s="498"/>
      <c r="S21" s="364"/>
      <c r="T21" s="1977"/>
      <c r="U21" s="1978"/>
      <c r="V21" s="1978"/>
      <c r="W21" s="1978"/>
      <c r="X21" s="384"/>
      <c r="Y21" s="1978"/>
      <c r="Z21" s="1978"/>
      <c r="AA21" s="1978"/>
      <c r="AB21" s="1978"/>
      <c r="AC21" s="1978"/>
      <c r="AD21" s="1978"/>
      <c r="AE21" s="173"/>
      <c r="AF21" s="143"/>
      <c r="AG21" s="1979"/>
      <c r="AH21" s="161"/>
      <c r="AI21" s="497"/>
      <c r="AJ21" s="144"/>
      <c r="AK21" s="158" t="s">
        <v>45</v>
      </c>
      <c r="AL21" s="36"/>
      <c r="AM21" s="143"/>
    </row>
    <row r="22" spans="3:39" ht="21" customHeight="1" x14ac:dyDescent="0.15">
      <c r="C22" s="1982"/>
      <c r="D22" s="143"/>
      <c r="E22" s="497" t="s">
        <v>330</v>
      </c>
      <c r="F22" s="142"/>
      <c r="G22" s="1975">
        <v>150000</v>
      </c>
      <c r="H22" s="1976"/>
      <c r="I22" s="1976"/>
      <c r="J22" s="1976"/>
      <c r="K22" s="151"/>
      <c r="L22" s="1976">
        <v>100000</v>
      </c>
      <c r="M22" s="1976"/>
      <c r="N22" s="1976"/>
      <c r="O22" s="1976"/>
      <c r="P22" s="143"/>
      <c r="Q22" s="152"/>
      <c r="R22" s="497"/>
      <c r="S22" s="142"/>
      <c r="T22" s="1975"/>
      <c r="U22" s="1976"/>
      <c r="V22" s="1976"/>
      <c r="W22" s="1976"/>
      <c r="X22" s="151"/>
      <c r="Y22" s="1976"/>
      <c r="Z22" s="1976"/>
      <c r="AA22" s="1976"/>
      <c r="AB22" s="1976"/>
      <c r="AC22" s="1976"/>
      <c r="AD22" s="1976"/>
      <c r="AE22" s="143"/>
      <c r="AF22" s="143"/>
      <c r="AG22" s="1979"/>
      <c r="AH22" s="162"/>
      <c r="AI22" s="498"/>
      <c r="AJ22" s="154"/>
      <c r="AK22" s="155" t="s">
        <v>51</v>
      </c>
      <c r="AL22" s="378"/>
      <c r="AM22" s="143"/>
    </row>
    <row r="23" spans="3:39" ht="21" customHeight="1" x14ac:dyDescent="0.15">
      <c r="C23" s="1982"/>
      <c r="D23" s="173"/>
      <c r="E23" s="498"/>
      <c r="F23" s="364"/>
      <c r="G23" s="1977"/>
      <c r="H23" s="1978"/>
      <c r="I23" s="1978"/>
      <c r="J23" s="1978"/>
      <c r="K23" s="384"/>
      <c r="L23" s="1978"/>
      <c r="M23" s="1978"/>
      <c r="N23" s="1978"/>
      <c r="O23" s="1978"/>
      <c r="P23" s="173"/>
      <c r="Q23" s="146"/>
      <c r="R23" s="498"/>
      <c r="S23" s="364"/>
      <c r="T23" s="1977"/>
      <c r="U23" s="1978"/>
      <c r="V23" s="1978"/>
      <c r="W23" s="1978"/>
      <c r="X23" s="384"/>
      <c r="Y23" s="1978"/>
      <c r="Z23" s="1978"/>
      <c r="AA23" s="1978"/>
      <c r="AB23" s="1978"/>
      <c r="AC23" s="1978"/>
      <c r="AD23" s="1978"/>
      <c r="AE23" s="173"/>
      <c r="AF23" s="143"/>
      <c r="AG23" s="144"/>
      <c r="AH23" s="161"/>
      <c r="AI23" s="497"/>
      <c r="AJ23" s="144"/>
      <c r="AK23" s="158" t="s">
        <v>56</v>
      </c>
      <c r="AL23" s="36"/>
      <c r="AM23" s="143"/>
    </row>
    <row r="24" spans="3:39" ht="21" customHeight="1" x14ac:dyDescent="0.15">
      <c r="C24" s="1982"/>
      <c r="D24" s="143"/>
      <c r="E24" s="497"/>
      <c r="F24" s="142"/>
      <c r="G24" s="1975"/>
      <c r="H24" s="1976"/>
      <c r="I24" s="1976"/>
      <c r="J24" s="1976"/>
      <c r="K24" s="151"/>
      <c r="L24" s="1976"/>
      <c r="M24" s="1976"/>
      <c r="N24" s="1976"/>
      <c r="O24" s="1976"/>
      <c r="P24" s="143"/>
      <c r="Q24" s="152"/>
      <c r="R24" s="497"/>
      <c r="S24" s="142"/>
      <c r="T24" s="1975"/>
      <c r="U24" s="1976"/>
      <c r="V24" s="1976"/>
      <c r="W24" s="1976"/>
      <c r="X24" s="151"/>
      <c r="Y24" s="1976"/>
      <c r="Z24" s="1976"/>
      <c r="AA24" s="1976"/>
      <c r="AB24" s="1976"/>
      <c r="AC24" s="1976"/>
      <c r="AD24" s="1976"/>
      <c r="AE24" s="143"/>
      <c r="AF24" s="143"/>
      <c r="AG24" s="144"/>
      <c r="AH24" s="162"/>
      <c r="AI24" s="495" t="s">
        <v>97</v>
      </c>
      <c r="AJ24" s="154"/>
      <c r="AK24" s="155" t="s">
        <v>62</v>
      </c>
      <c r="AL24" s="378"/>
      <c r="AM24" s="143"/>
    </row>
    <row r="25" spans="3:39" ht="21" customHeight="1" thickBot="1" x14ac:dyDescent="0.2">
      <c r="C25" s="1982"/>
      <c r="D25" s="173"/>
      <c r="E25" s="498"/>
      <c r="F25" s="364"/>
      <c r="G25" s="1977"/>
      <c r="H25" s="1978"/>
      <c r="I25" s="1978"/>
      <c r="J25" s="1978"/>
      <c r="K25" s="384"/>
      <c r="L25" s="1978"/>
      <c r="M25" s="1978"/>
      <c r="N25" s="1978"/>
      <c r="O25" s="1978"/>
      <c r="P25" s="173"/>
      <c r="Q25" s="146"/>
      <c r="R25" s="498"/>
      <c r="S25" s="364"/>
      <c r="T25" s="1977"/>
      <c r="U25" s="1978"/>
      <c r="V25" s="1978"/>
      <c r="W25" s="1978"/>
      <c r="X25" s="384"/>
      <c r="Y25" s="1978"/>
      <c r="Z25" s="1978"/>
      <c r="AA25" s="1978"/>
      <c r="AB25" s="1978"/>
      <c r="AC25" s="1978"/>
      <c r="AD25" s="1978"/>
      <c r="AE25" s="173"/>
      <c r="AF25" s="143"/>
      <c r="AG25" s="144"/>
      <c r="AH25" s="161"/>
      <c r="AI25" s="496" t="s">
        <v>257</v>
      </c>
      <c r="AJ25" s="144"/>
      <c r="AK25" s="158" t="s">
        <v>347</v>
      </c>
      <c r="AL25" s="36">
        <f>SUM(AL11:AL24)</f>
        <v>0</v>
      </c>
      <c r="AM25" s="143"/>
    </row>
    <row r="26" spans="3:39" ht="21" customHeight="1" thickTop="1" x14ac:dyDescent="0.15">
      <c r="C26" s="1982"/>
      <c r="D26" s="143"/>
      <c r="E26" s="497"/>
      <c r="F26" s="142"/>
      <c r="G26" s="1975"/>
      <c r="H26" s="1976"/>
      <c r="I26" s="1976"/>
      <c r="J26" s="1976"/>
      <c r="K26" s="151"/>
      <c r="L26" s="1976"/>
      <c r="M26" s="1976"/>
      <c r="N26" s="1976"/>
      <c r="O26" s="1976"/>
      <c r="P26" s="143"/>
      <c r="Q26" s="152"/>
      <c r="R26" s="497"/>
      <c r="S26" s="142"/>
      <c r="T26" s="1975"/>
      <c r="U26" s="1976"/>
      <c r="V26" s="1976"/>
      <c r="W26" s="1976"/>
      <c r="X26" s="151"/>
      <c r="Y26" s="1976"/>
      <c r="Z26" s="1976"/>
      <c r="AA26" s="1976"/>
      <c r="AB26" s="1976"/>
      <c r="AC26" s="1976"/>
      <c r="AD26" s="1976"/>
      <c r="AE26" s="143"/>
      <c r="AF26" s="143"/>
      <c r="AG26" s="1959" t="s">
        <v>435</v>
      </c>
      <c r="AH26" s="1959"/>
      <c r="AI26" s="1959"/>
      <c r="AJ26" s="1960"/>
      <c r="AK26" s="359" t="s">
        <v>441</v>
      </c>
      <c r="AL26" s="386">
        <f>AL9+AL10+AL25</f>
        <v>0</v>
      </c>
      <c r="AM26" s="143"/>
    </row>
    <row r="27" spans="3:39" ht="21" customHeight="1" x14ac:dyDescent="0.15">
      <c r="C27" s="1982"/>
      <c r="D27" s="173"/>
      <c r="E27" s="498"/>
      <c r="F27" s="364"/>
      <c r="G27" s="1977"/>
      <c r="H27" s="1978"/>
      <c r="I27" s="1978"/>
      <c r="J27" s="1978"/>
      <c r="K27" s="384"/>
      <c r="L27" s="1978"/>
      <c r="M27" s="1978"/>
      <c r="N27" s="1978"/>
      <c r="O27" s="1978"/>
      <c r="P27" s="173"/>
      <c r="Q27" s="146"/>
      <c r="R27" s="495" t="s">
        <v>258</v>
      </c>
      <c r="S27" s="173"/>
      <c r="T27" s="1985"/>
      <c r="U27" s="1986"/>
      <c r="V27" s="1986"/>
      <c r="W27" s="1986"/>
      <c r="X27" s="1987"/>
      <c r="Y27" s="1978">
        <v>584600</v>
      </c>
      <c r="Z27" s="1978"/>
      <c r="AA27" s="1978"/>
      <c r="AB27" s="1978"/>
      <c r="AC27" s="1978"/>
      <c r="AD27" s="1978"/>
      <c r="AE27" s="173"/>
      <c r="AF27" s="143"/>
      <c r="AG27" s="1961" t="s">
        <v>436</v>
      </c>
      <c r="AH27" s="1961"/>
      <c r="AI27" s="1961"/>
      <c r="AJ27" s="1962"/>
      <c r="AK27" s="158" t="s">
        <v>349</v>
      </c>
      <c r="AL27" s="36"/>
      <c r="AM27" s="143"/>
    </row>
    <row r="28" spans="3:39" ht="21" customHeight="1" x14ac:dyDescent="0.15">
      <c r="C28" s="1982"/>
      <c r="D28" s="143"/>
      <c r="E28" s="497"/>
      <c r="F28" s="142"/>
      <c r="G28" s="1975"/>
      <c r="H28" s="1976"/>
      <c r="I28" s="1976"/>
      <c r="J28" s="1976"/>
      <c r="K28" s="151"/>
      <c r="L28" s="1976"/>
      <c r="M28" s="1976"/>
      <c r="N28" s="1976"/>
      <c r="O28" s="1976"/>
      <c r="P28" s="143"/>
      <c r="Q28" s="152"/>
      <c r="R28" s="496" t="s">
        <v>259</v>
      </c>
      <c r="S28" s="143"/>
      <c r="T28" s="1975">
        <v>4624540</v>
      </c>
      <c r="U28" s="1976"/>
      <c r="V28" s="1976"/>
      <c r="W28" s="1976"/>
      <c r="X28" s="151"/>
      <c r="Y28" s="1976">
        <f>T28</f>
        <v>4624540</v>
      </c>
      <c r="Z28" s="1976"/>
      <c r="AA28" s="1976"/>
      <c r="AB28" s="1976"/>
      <c r="AC28" s="1976"/>
      <c r="AD28" s="1976"/>
      <c r="AE28" s="143"/>
      <c r="AF28" s="143"/>
      <c r="AG28" s="1963" t="s">
        <v>438</v>
      </c>
      <c r="AH28" s="1963"/>
      <c r="AI28" s="1963"/>
      <c r="AJ28" s="1964"/>
      <c r="AK28" s="155" t="s">
        <v>350</v>
      </c>
      <c r="AL28" s="378">
        <f>AL26+AL27</f>
        <v>0</v>
      </c>
      <c r="AM28" s="143"/>
    </row>
    <row r="29" spans="3:39" ht="9.75" customHeight="1" x14ac:dyDescent="0.15">
      <c r="C29" s="1982"/>
      <c r="D29" s="163"/>
      <c r="E29" s="1989" t="s">
        <v>260</v>
      </c>
      <c r="F29" s="163"/>
      <c r="G29" s="1991"/>
      <c r="H29" s="1992"/>
      <c r="I29" s="1992"/>
      <c r="J29" s="1992"/>
      <c r="K29" s="1993"/>
      <c r="L29" s="1988">
        <v>2986000</v>
      </c>
      <c r="M29" s="1988"/>
      <c r="N29" s="1988"/>
      <c r="O29" s="1988"/>
      <c r="P29" s="163"/>
      <c r="Q29" s="164"/>
      <c r="R29" s="148" t="s">
        <v>261</v>
      </c>
      <c r="S29" s="163"/>
      <c r="T29" s="1991"/>
      <c r="U29" s="1992"/>
      <c r="V29" s="1992"/>
      <c r="W29" s="1992"/>
      <c r="X29" s="1993"/>
      <c r="Y29" s="1988">
        <f>入力用①!AP27</f>
        <v>4121720</v>
      </c>
      <c r="Z29" s="1988"/>
      <c r="AA29" s="1988"/>
      <c r="AB29" s="1988"/>
      <c r="AC29" s="1988"/>
      <c r="AD29" s="1988"/>
      <c r="AE29" s="163"/>
      <c r="AF29" s="143"/>
      <c r="AG29" s="1953" t="s">
        <v>437</v>
      </c>
      <c r="AH29" s="1953"/>
      <c r="AI29" s="1953"/>
      <c r="AJ29" s="1954"/>
      <c r="AK29" s="1983" t="s">
        <v>442</v>
      </c>
      <c r="AL29" s="1988"/>
      <c r="AM29" s="143"/>
    </row>
    <row r="30" spans="3:39" ht="12" customHeight="1" thickBot="1" x14ac:dyDescent="0.2">
      <c r="C30" s="1982"/>
      <c r="D30" s="165"/>
      <c r="E30" s="1990"/>
      <c r="F30" s="165"/>
      <c r="G30" s="1994"/>
      <c r="H30" s="1995"/>
      <c r="I30" s="1995"/>
      <c r="J30" s="1995"/>
      <c r="K30" s="1996"/>
      <c r="L30" s="1997"/>
      <c r="M30" s="1997"/>
      <c r="N30" s="1997"/>
      <c r="O30" s="1997"/>
      <c r="P30" s="165"/>
      <c r="Q30" s="166"/>
      <c r="R30" s="167" t="s">
        <v>262</v>
      </c>
      <c r="S30" s="165"/>
      <c r="T30" s="1994"/>
      <c r="U30" s="1995"/>
      <c r="V30" s="1995"/>
      <c r="W30" s="1995"/>
      <c r="X30" s="1996"/>
      <c r="Y30" s="1997"/>
      <c r="Z30" s="1997"/>
      <c r="AA30" s="1997"/>
      <c r="AB30" s="1997"/>
      <c r="AC30" s="1997"/>
      <c r="AD30" s="1997"/>
      <c r="AE30" s="165"/>
      <c r="AF30" s="143"/>
      <c r="AG30" s="1955"/>
      <c r="AH30" s="1955"/>
      <c r="AI30" s="1955"/>
      <c r="AJ30" s="1956"/>
      <c r="AK30" s="1984"/>
      <c r="AL30" s="1976"/>
      <c r="AM30" s="143"/>
    </row>
    <row r="31" spans="3:39" ht="21.75" customHeight="1" x14ac:dyDescent="0.15">
      <c r="C31" s="1982"/>
      <c r="D31" s="143"/>
      <c r="E31" s="496" t="s">
        <v>263</v>
      </c>
      <c r="F31" s="143"/>
      <c r="G31" s="1975">
        <f>SUM(G6:J28)</f>
        <v>8885300</v>
      </c>
      <c r="H31" s="1976"/>
      <c r="I31" s="1976"/>
      <c r="J31" s="1976"/>
      <c r="K31" s="151"/>
      <c r="L31" s="1976">
        <f>SUM(L6:O30)</f>
        <v>14000000</v>
      </c>
      <c r="M31" s="1976"/>
      <c r="N31" s="1976"/>
      <c r="O31" s="1976"/>
      <c r="P31" s="143"/>
      <c r="Q31" s="152"/>
      <c r="R31" s="496" t="s">
        <v>263</v>
      </c>
      <c r="S31" s="143"/>
      <c r="T31" s="1975">
        <f>SUM(T28,T6:W26)</f>
        <v>8885000</v>
      </c>
      <c r="U31" s="1976"/>
      <c r="V31" s="1976"/>
      <c r="W31" s="1976"/>
      <c r="X31" s="151"/>
      <c r="Y31" s="1976">
        <f>SUM(Y6:AD30)</f>
        <v>14000000</v>
      </c>
      <c r="Z31" s="1976"/>
      <c r="AA31" s="1976"/>
      <c r="AB31" s="1976"/>
      <c r="AC31" s="1976"/>
      <c r="AD31" s="1976"/>
      <c r="AE31" s="143"/>
      <c r="AF31" s="143"/>
      <c r="AG31" s="1840" t="s">
        <v>399</v>
      </c>
      <c r="AH31" s="1840"/>
      <c r="AI31" s="1840"/>
      <c r="AJ31" s="1957"/>
      <c r="AK31" s="360" t="s">
        <v>352</v>
      </c>
      <c r="AL31" s="377">
        <f>AL28-AL29</f>
        <v>0</v>
      </c>
      <c r="AM31" s="143"/>
    </row>
    <row r="32" spans="3:39" x14ac:dyDescent="0.15">
      <c r="C32" s="142"/>
      <c r="D32" s="143"/>
      <c r="E32" s="1980" t="s">
        <v>439</v>
      </c>
      <c r="F32" s="1980"/>
      <c r="G32" s="1980"/>
      <c r="H32" s="1980"/>
      <c r="I32" s="1980"/>
      <c r="J32" s="1980"/>
      <c r="K32" s="1980"/>
      <c r="L32" s="1980"/>
      <c r="M32" s="1980"/>
      <c r="N32" s="1980"/>
      <c r="O32" s="1980"/>
      <c r="P32" s="1980"/>
      <c r="Q32" s="1980"/>
      <c r="R32" s="1980"/>
      <c r="S32" s="1980"/>
      <c r="T32" s="1980"/>
      <c r="U32" s="143"/>
      <c r="V32" s="143"/>
      <c r="W32" s="143"/>
      <c r="X32" s="143"/>
      <c r="Y32" s="143"/>
      <c r="Z32" s="143"/>
      <c r="AA32" s="143"/>
      <c r="AB32" s="143"/>
      <c r="AC32" s="143"/>
      <c r="AD32" s="143"/>
      <c r="AE32" s="143"/>
      <c r="AF32" s="143"/>
      <c r="AG32" s="361" t="s">
        <v>440</v>
      </c>
      <c r="AH32" s="143"/>
      <c r="AI32" s="143"/>
      <c r="AJ32" s="143"/>
      <c r="AK32" s="143"/>
      <c r="AL32" s="143"/>
      <c r="AM32" s="143"/>
    </row>
    <row r="33" spans="3:39" x14ac:dyDescent="0.15">
      <c r="C33" s="142"/>
      <c r="D33" s="143"/>
      <c r="E33" s="143"/>
      <c r="F33" s="143"/>
      <c r="G33" s="143"/>
      <c r="H33" s="143"/>
      <c r="I33" s="143"/>
      <c r="J33" s="143"/>
      <c r="K33" s="143"/>
      <c r="L33" s="143"/>
      <c r="M33" s="143"/>
      <c r="N33" s="143"/>
      <c r="O33" s="143"/>
      <c r="P33" s="143"/>
      <c r="Q33" s="143"/>
      <c r="R33" s="143"/>
      <c r="S33" s="143"/>
      <c r="T33" s="1981" t="s">
        <v>569</v>
      </c>
      <c r="U33" s="1970"/>
      <c r="V33" s="1970"/>
      <c r="W33" s="143"/>
      <c r="X33" s="143"/>
      <c r="Y33" s="143"/>
      <c r="Z33" s="143"/>
      <c r="AA33" s="143"/>
      <c r="AB33" s="143"/>
      <c r="AC33" s="143"/>
      <c r="AD33" s="143"/>
      <c r="AE33" s="143"/>
      <c r="AF33" s="143"/>
      <c r="AG33" s="143"/>
      <c r="AH33" s="143"/>
      <c r="AI33" s="143"/>
      <c r="AJ33" s="143"/>
      <c r="AK33" s="143"/>
      <c r="AL33" s="143"/>
      <c r="AM33" s="143"/>
    </row>
  </sheetData>
  <sheetProtection algorithmName="SHA-512" hashValue="r/FAKkxIRJpOz3so/XifdR8pkyvW9KLfKFKzIi9xsdiyIVT2iPJUvBQZ3dhCVQ404W/uCgrL/HqPSLHeL6WMzA==" saltValue="WpJZz9pGudjy3M0vXvGnoA==" spinCount="100000" sheet="1" objects="1" scenarios="1"/>
  <mergeCells count="129">
    <mergeCell ref="AL29:AL30"/>
    <mergeCell ref="G31:J31"/>
    <mergeCell ref="L31:O31"/>
    <mergeCell ref="T31:W31"/>
    <mergeCell ref="Y31:AD31"/>
    <mergeCell ref="G28:J28"/>
    <mergeCell ref="L28:O28"/>
    <mergeCell ref="E29:E30"/>
    <mergeCell ref="G29:K30"/>
    <mergeCell ref="L29:O30"/>
    <mergeCell ref="T29:X30"/>
    <mergeCell ref="Y29:AD30"/>
    <mergeCell ref="E32:T32"/>
    <mergeCell ref="T33:V33"/>
    <mergeCell ref="C4:C31"/>
    <mergeCell ref="AK29:AK30"/>
    <mergeCell ref="G26:J26"/>
    <mergeCell ref="L26:O26"/>
    <mergeCell ref="T26:W26"/>
    <mergeCell ref="Y26:AD26"/>
    <mergeCell ref="G27:J27"/>
    <mergeCell ref="L27:O27"/>
    <mergeCell ref="T27:X27"/>
    <mergeCell ref="Y27:AD27"/>
    <mergeCell ref="T28:W28"/>
    <mergeCell ref="Y28:AD28"/>
    <mergeCell ref="G23:J23"/>
    <mergeCell ref="L23:O23"/>
    <mergeCell ref="T23:W23"/>
    <mergeCell ref="Y23:AD23"/>
    <mergeCell ref="G24:J24"/>
    <mergeCell ref="L24:O24"/>
    <mergeCell ref="T24:W24"/>
    <mergeCell ref="Y24:AD24"/>
    <mergeCell ref="G25:J25"/>
    <mergeCell ref="L25:O25"/>
    <mergeCell ref="T25:W25"/>
    <mergeCell ref="Y25:AD25"/>
    <mergeCell ref="G20:J20"/>
    <mergeCell ref="L20:O20"/>
    <mergeCell ref="T20:W20"/>
    <mergeCell ref="Y20:AD20"/>
    <mergeCell ref="G21:J21"/>
    <mergeCell ref="L21:O21"/>
    <mergeCell ref="T21:W21"/>
    <mergeCell ref="Y21:AD21"/>
    <mergeCell ref="G22:J22"/>
    <mergeCell ref="L22:O22"/>
    <mergeCell ref="T22:W22"/>
    <mergeCell ref="Y22:AD22"/>
    <mergeCell ref="Y17:AD17"/>
    <mergeCell ref="G18:J18"/>
    <mergeCell ref="L18:O18"/>
    <mergeCell ref="T18:W18"/>
    <mergeCell ref="Y18:AD18"/>
    <mergeCell ref="G19:J19"/>
    <mergeCell ref="L19:O19"/>
    <mergeCell ref="T19:W19"/>
    <mergeCell ref="Y19:AD19"/>
    <mergeCell ref="G12:J12"/>
    <mergeCell ref="L12:O12"/>
    <mergeCell ref="T12:W12"/>
    <mergeCell ref="Y12:AD12"/>
    <mergeCell ref="G13:J13"/>
    <mergeCell ref="L13:O13"/>
    <mergeCell ref="T13:W13"/>
    <mergeCell ref="Y13:AD13"/>
    <mergeCell ref="AG13:AG22"/>
    <mergeCell ref="G14:J14"/>
    <mergeCell ref="L14:O14"/>
    <mergeCell ref="T14:W14"/>
    <mergeCell ref="Y14:AD14"/>
    <mergeCell ref="G15:J15"/>
    <mergeCell ref="L15:O15"/>
    <mergeCell ref="T15:W15"/>
    <mergeCell ref="Y15:AD15"/>
    <mergeCell ref="G16:J16"/>
    <mergeCell ref="L16:O16"/>
    <mergeCell ref="T16:W16"/>
    <mergeCell ref="Y16:AD16"/>
    <mergeCell ref="G17:J17"/>
    <mergeCell ref="L17:O17"/>
    <mergeCell ref="T17:W17"/>
    <mergeCell ref="G9:J9"/>
    <mergeCell ref="L9:O9"/>
    <mergeCell ref="T9:W9"/>
    <mergeCell ref="Y9:AD9"/>
    <mergeCell ref="G10:J10"/>
    <mergeCell ref="L10:O10"/>
    <mergeCell ref="T10:W10"/>
    <mergeCell ref="Y10:AD10"/>
    <mergeCell ref="G11:J11"/>
    <mergeCell ref="L11:O11"/>
    <mergeCell ref="T11:W11"/>
    <mergeCell ref="Y11:AD11"/>
    <mergeCell ref="T6:W6"/>
    <mergeCell ref="Y6:AD6"/>
    <mergeCell ref="G7:J7"/>
    <mergeCell ref="L7:O7"/>
    <mergeCell ref="T7:W7"/>
    <mergeCell ref="Y7:AD7"/>
    <mergeCell ref="G8:J8"/>
    <mergeCell ref="L8:O8"/>
    <mergeCell ref="T8:W8"/>
    <mergeCell ref="Y8:AD8"/>
    <mergeCell ref="AG3:AL3"/>
    <mergeCell ref="AG2:AL2"/>
    <mergeCell ref="AG29:AJ30"/>
    <mergeCell ref="AG31:AJ31"/>
    <mergeCell ref="B4:B12"/>
    <mergeCell ref="AG10:AI10"/>
    <mergeCell ref="AG26:AJ26"/>
    <mergeCell ref="AG27:AJ27"/>
    <mergeCell ref="AG28:AJ28"/>
    <mergeCell ref="J5:K5"/>
    <mergeCell ref="O5:P5"/>
    <mergeCell ref="W5:X5"/>
    <mergeCell ref="F2:O2"/>
    <mergeCell ref="R2:T2"/>
    <mergeCell ref="U3:V3"/>
    <mergeCell ref="X3:Y3"/>
    <mergeCell ref="AC3:AE3"/>
    <mergeCell ref="E4:O4"/>
    <mergeCell ref="R4:AD4"/>
    <mergeCell ref="Y5:Z5"/>
    <mergeCell ref="AC5:AE5"/>
    <mergeCell ref="AG5:AG9"/>
    <mergeCell ref="G6:J6"/>
    <mergeCell ref="L6:O6"/>
  </mergeCells>
  <phoneticPr fontId="1"/>
  <printOptions horizontalCentered="1" verticalCentered="1"/>
  <pageMargins left="0" right="0" top="0" bottom="0" header="0" footer="0"/>
  <pageSetup paperSize="9" scale="95" orientation="landscape"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使い方</vt:lpstr>
      <vt:lpstr>入力用①</vt:lpstr>
      <vt:lpstr>OCR①</vt:lpstr>
      <vt:lpstr>入力用②</vt:lpstr>
      <vt:lpstr>OCR②</vt:lpstr>
      <vt:lpstr>ORC③</vt:lpstr>
      <vt:lpstr>OCR④</vt:lpstr>
      <vt:lpstr>OCR①!Print_Area</vt:lpstr>
      <vt:lpstr>OCR②!Print_Area</vt:lpstr>
      <vt:lpstr>OCR④!Print_Area</vt:lpstr>
      <vt:lpstr>ORC③!Print_Area</vt:lpstr>
      <vt:lpstr>入力用①!Print_Area</vt:lpstr>
      <vt:lpstr>入力用②!Print_Area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Yoriyuki</cp:lastModifiedBy>
  <cp:lastPrinted>2023-11-24T13:25:08Z</cp:lastPrinted>
  <dcterms:created xsi:type="dcterms:W3CDTF">2013-02-03T04:39:14Z</dcterms:created>
  <dcterms:modified xsi:type="dcterms:W3CDTF">2025-02-23T08:34:04Z</dcterms:modified>
</cp:coreProperties>
</file>