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AlgorithmName="SHA-512" workbookHashValue="d7+VmpR7JaHhK6nzhgS4GAP6J/lVRNTZuNYtIjwPXISG/AoninJIQwtA+NXYa65R+WeJ2C+og8vMnpMENqvN9A==" workbookSaltValue="ZflCK5y2vtABVf/r6958eA==" workbookSpinCount="100000" lockStructure="1"/>
  <bookViews>
    <workbookView xWindow="-120" yWindow="-120" windowWidth="19440" windowHeight="14880"/>
  </bookViews>
  <sheets>
    <sheet name="収支内訳書入力用" sheetId="10" r:id="rId1"/>
    <sheet name="収支計算OCR" sheetId="11" r:id="rId2"/>
    <sheet name="収支内訳書-裏" sheetId="4" r:id="rId3"/>
  </sheets>
  <externalReferences>
    <externalReference r:id="rId4"/>
  </externalReferences>
  <definedNames>
    <definedName name="_Fill" hidden="1">[1]①!#REF!</definedName>
    <definedName name="_xlnm.Print_Area" localSheetId="1">収支計算OCR!$A$1:$BJ$61</definedName>
    <definedName name="_xlnm.Print_Area" localSheetId="0">収支内訳書入力用!$A$1:$BE$60</definedName>
    <definedName name="_xlnm.Print_Area" localSheetId="2">'収支内訳書-裏'!$B$1:$AO$49</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18" i="4" l="1"/>
  <c r="AC18" i="4" s="1"/>
  <c r="X8" i="4"/>
  <c r="AC8" i="4" s="1"/>
  <c r="AC12" i="4"/>
  <c r="M18" i="4"/>
  <c r="M16" i="4"/>
  <c r="X16" i="4" s="1"/>
  <c r="AC16" i="4" s="1"/>
  <c r="M14" i="4"/>
  <c r="X14" i="4" s="1"/>
  <c r="AC14" i="4" s="1"/>
  <c r="M10" i="4"/>
  <c r="X10" i="4" s="1"/>
  <c r="AC10" i="4" s="1"/>
  <c r="M8" i="4"/>
  <c r="Y2" i="11"/>
  <c r="D43" i="11"/>
  <c r="K57" i="11"/>
  <c r="K53" i="11"/>
  <c r="K45" i="11"/>
  <c r="K39" i="11"/>
  <c r="K37" i="11"/>
  <c r="K31" i="11"/>
  <c r="AV57" i="10"/>
  <c r="BE12" i="11"/>
  <c r="AG53" i="10"/>
  <c r="AG49" i="10"/>
  <c r="AG57" i="10" s="1"/>
  <c r="J43" i="10"/>
  <c r="K43" i="11"/>
  <c r="X7" i="11"/>
  <c r="X4" i="11"/>
  <c r="AX12" i="11"/>
  <c r="AZ12" i="11"/>
  <c r="BB12" i="11"/>
  <c r="BD12" i="11"/>
  <c r="BG12" i="11"/>
  <c r="BH12" i="11"/>
  <c r="BI12" i="11"/>
  <c r="BC50" i="11"/>
  <c r="BC48" i="11"/>
  <c r="AV50" i="11"/>
  <c r="AV48" i="11"/>
  <c r="AC53" i="11"/>
  <c r="AC49" i="11"/>
  <c r="X53" i="11"/>
  <c r="BF48" i="11"/>
  <c r="M6" i="4"/>
  <c r="X6" i="4" s="1"/>
  <c r="AR20" i="4"/>
  <c r="J33" i="10"/>
  <c r="K33" i="11"/>
  <c r="M33" i="11"/>
  <c r="AU40" i="10"/>
  <c r="AV40" i="11"/>
  <c r="AU38" i="10"/>
  <c r="AV38" i="11" s="1"/>
  <c r="AU36" i="10"/>
  <c r="AU34" i="10"/>
  <c r="AV34" i="11"/>
  <c r="AU32" i="10"/>
  <c r="AV32" i="11" s="1"/>
  <c r="K35" i="11"/>
  <c r="J41" i="10"/>
  <c r="P41" i="11"/>
  <c r="K41" i="11"/>
  <c r="M57" i="11"/>
  <c r="M53" i="11"/>
  <c r="M45" i="11"/>
  <c r="M39" i="11"/>
  <c r="M37" i="11"/>
  <c r="M31" i="11"/>
  <c r="N57" i="11"/>
  <c r="N53" i="11"/>
  <c r="N45" i="11"/>
  <c r="N39" i="11"/>
  <c r="N37" i="11"/>
  <c r="N31" i="11"/>
  <c r="O57" i="11"/>
  <c r="O53" i="11"/>
  <c r="O45" i="11"/>
  <c r="O39" i="11"/>
  <c r="O37" i="11"/>
  <c r="O31" i="11"/>
  <c r="R57" i="11"/>
  <c r="R53" i="11"/>
  <c r="R45" i="11"/>
  <c r="S57" i="11"/>
  <c r="S53" i="11"/>
  <c r="S45" i="11"/>
  <c r="P57" i="11"/>
  <c r="P53" i="11"/>
  <c r="P45" i="11"/>
  <c r="P39" i="11"/>
  <c r="P37" i="11"/>
  <c r="P31" i="11"/>
  <c r="Q57" i="11"/>
  <c r="Q53" i="11"/>
  <c r="Q45" i="11"/>
  <c r="Q39" i="11"/>
  <c r="Q37" i="11"/>
  <c r="Q31" i="11"/>
  <c r="R39" i="11"/>
  <c r="R37" i="11"/>
  <c r="R31" i="11"/>
  <c r="S39" i="11"/>
  <c r="S37" i="11"/>
  <c r="S31" i="11"/>
  <c r="BH50" i="11"/>
  <c r="BF50" i="11"/>
  <c r="BC52" i="10"/>
  <c r="BI52" i="11" s="1"/>
  <c r="BH49" i="11"/>
  <c r="X51" i="11"/>
  <c r="V48" i="11"/>
  <c r="AM53" i="11"/>
  <c r="AM49" i="11"/>
  <c r="AE54" i="11"/>
  <c r="AE52" i="11"/>
  <c r="AE50" i="11"/>
  <c r="AE49" i="11"/>
  <c r="BG40" i="11"/>
  <c r="BG38" i="11"/>
  <c r="BG36" i="11"/>
  <c r="BG34" i="11"/>
  <c r="BG32" i="11"/>
  <c r="BG30" i="11"/>
  <c r="BG28" i="11"/>
  <c r="BG26" i="11"/>
  <c r="BG24" i="11"/>
  <c r="BC40" i="11"/>
  <c r="BC38" i="11"/>
  <c r="BC36" i="11"/>
  <c r="BC34" i="11"/>
  <c r="BC32" i="11"/>
  <c r="BC30" i="11"/>
  <c r="BC28" i="11"/>
  <c r="BC26" i="11"/>
  <c r="BC24" i="11"/>
  <c r="AY40" i="11"/>
  <c r="AY38" i="11"/>
  <c r="AY36" i="11"/>
  <c r="AY34" i="11"/>
  <c r="AY32" i="11"/>
  <c r="AY30" i="11"/>
  <c r="AY28" i="11"/>
  <c r="AY26" i="11"/>
  <c r="AY24" i="11"/>
  <c r="AV36" i="11"/>
  <c r="AV30" i="11"/>
  <c r="AV28" i="11"/>
  <c r="AV26" i="11"/>
  <c r="AV24" i="11"/>
  <c r="AR40" i="11"/>
  <c r="AR38" i="11"/>
  <c r="AR36" i="11"/>
  <c r="AR34" i="11"/>
  <c r="AR32" i="11"/>
  <c r="AR30" i="11"/>
  <c r="AR28" i="11"/>
  <c r="AR26" i="11"/>
  <c r="AR24" i="11"/>
  <c r="AN40" i="11"/>
  <c r="AN38" i="11"/>
  <c r="AN36" i="11"/>
  <c r="AN34" i="11"/>
  <c r="AN32" i="11"/>
  <c r="AN30" i="11"/>
  <c r="AN28" i="11"/>
  <c r="AN26" i="11"/>
  <c r="AN24" i="11"/>
  <c r="BG23" i="11"/>
  <c r="BC23" i="11"/>
  <c r="AY23" i="11"/>
  <c r="AV23" i="11"/>
  <c r="AR23" i="11"/>
  <c r="AX42" i="10"/>
  <c r="AX43" i="11" s="1"/>
  <c r="AN23" i="11"/>
  <c r="AL41" i="11"/>
  <c r="AL40" i="11"/>
  <c r="AL39" i="11"/>
  <c r="AL38" i="11"/>
  <c r="AL37" i="11"/>
  <c r="AL36" i="11"/>
  <c r="AL35" i="11"/>
  <c r="AL34" i="11"/>
  <c r="AL33" i="11"/>
  <c r="AL32" i="11"/>
  <c r="AL31" i="11"/>
  <c r="AL30" i="11"/>
  <c r="AL29" i="11"/>
  <c r="AL28" i="11"/>
  <c r="AL27" i="11"/>
  <c r="AL26" i="11"/>
  <c r="AL25" i="11"/>
  <c r="AL24" i="11"/>
  <c r="AL23" i="11"/>
  <c r="AL22" i="11"/>
  <c r="AG41" i="11"/>
  <c r="AG40" i="11"/>
  <c r="AG39" i="11"/>
  <c r="AG38" i="11"/>
  <c r="AG37" i="11"/>
  <c r="AG36" i="11"/>
  <c r="AG35" i="11"/>
  <c r="AG34" i="11"/>
  <c r="AG33" i="11"/>
  <c r="AG32" i="11"/>
  <c r="AG31" i="11"/>
  <c r="AG30" i="11"/>
  <c r="AG29" i="11"/>
  <c r="AG28" i="11"/>
  <c r="AG27" i="11"/>
  <c r="AG26" i="11"/>
  <c r="AG25" i="11"/>
  <c r="AG24" i="11"/>
  <c r="AG23" i="11"/>
  <c r="AG22" i="11"/>
  <c r="AB40" i="11"/>
  <c r="AB38" i="11"/>
  <c r="AB36" i="11"/>
  <c r="AB34" i="11"/>
  <c r="AB32" i="11"/>
  <c r="AB30" i="11"/>
  <c r="AB28" i="11"/>
  <c r="AB26" i="11"/>
  <c r="AB24" i="11"/>
  <c r="AB22" i="11"/>
  <c r="Y40" i="11"/>
  <c r="Y38" i="11"/>
  <c r="Y36" i="11"/>
  <c r="Y34" i="11"/>
  <c r="Y32" i="11"/>
  <c r="Y30" i="11"/>
  <c r="Y28" i="11"/>
  <c r="Y26" i="11"/>
  <c r="Y24" i="11"/>
  <c r="Y22" i="11"/>
  <c r="V40" i="11"/>
  <c r="V38" i="11"/>
  <c r="V36" i="11"/>
  <c r="V34" i="11"/>
  <c r="V32" i="11"/>
  <c r="V30" i="11"/>
  <c r="V28" i="11"/>
  <c r="V26" i="11"/>
  <c r="V24" i="11"/>
  <c r="V22" i="11"/>
  <c r="BA8" i="11"/>
  <c r="BA6" i="11"/>
  <c r="BA4" i="11"/>
  <c r="AM7" i="11"/>
  <c r="AM5" i="11"/>
  <c r="AM6" i="11"/>
  <c r="Q10" i="11"/>
  <c r="N10" i="11"/>
  <c r="J10" i="11"/>
  <c r="G10" i="11"/>
  <c r="R10" i="11"/>
  <c r="O10" i="11"/>
  <c r="K10" i="11"/>
  <c r="H10" i="11"/>
  <c r="H8" i="11"/>
  <c r="F8" i="11"/>
  <c r="D8" i="11"/>
  <c r="AH53" i="11"/>
  <c r="AL57" i="10"/>
  <c r="AT57" i="11" s="1"/>
  <c r="AO57" i="11"/>
  <c r="AM57" i="11"/>
  <c r="AD58" i="10"/>
  <c r="AE58" i="11"/>
  <c r="AD56" i="10"/>
  <c r="AE56" i="11" s="1"/>
  <c r="Y57" i="10"/>
  <c r="Z57" i="11"/>
  <c r="AB57" i="11"/>
  <c r="BB42" i="10"/>
  <c r="BG43" i="11" s="1"/>
  <c r="AZ42" i="10"/>
  <c r="J20" i="10"/>
  <c r="K20" i="11" s="1"/>
  <c r="AA20" i="4"/>
  <c r="R35" i="11"/>
  <c r="Q35" i="11"/>
  <c r="N35" i="11"/>
  <c r="S33" i="11"/>
  <c r="Q33" i="11"/>
  <c r="O33" i="11"/>
  <c r="BH52" i="11"/>
  <c r="P35" i="11"/>
  <c r="R33" i="11"/>
  <c r="N33" i="11"/>
  <c r="M35" i="11"/>
  <c r="M41" i="11"/>
  <c r="BC43" i="11"/>
  <c r="S35" i="11"/>
  <c r="AP57" i="11"/>
  <c r="O20" i="11"/>
  <c r="AS57" i="11"/>
  <c r="AD57" i="11"/>
  <c r="O41" i="11"/>
  <c r="P43" i="11"/>
  <c r="S41" i="11"/>
  <c r="R41" i="11"/>
  <c r="N41" i="11"/>
  <c r="Q43" i="11"/>
  <c r="Q41" i="11"/>
  <c r="R43" i="11"/>
  <c r="P33" i="11"/>
  <c r="J47" i="10"/>
  <c r="R47" i="11"/>
  <c r="S43" i="11"/>
  <c r="O43" i="11"/>
  <c r="N43" i="11"/>
  <c r="P47" i="11"/>
  <c r="M47" i="11"/>
  <c r="Q47" i="11"/>
  <c r="O47" i="11"/>
  <c r="S47" i="11"/>
  <c r="M43" i="11"/>
  <c r="M20" i="11"/>
  <c r="N47" i="11"/>
  <c r="K47" i="11"/>
  <c r="O35" i="11"/>
  <c r="AG12" i="4"/>
  <c r="AJ12" i="4"/>
  <c r="AL4" i="10"/>
  <c r="AM4" i="11" l="1"/>
  <c r="X20" i="4"/>
  <c r="AC6" i="4"/>
  <c r="AG14" i="4"/>
  <c r="AJ14" i="4"/>
  <c r="AH57" i="11"/>
  <c r="J27" i="10"/>
  <c r="AJ16" i="4"/>
  <c r="AG16" i="4"/>
  <c r="AG8" i="4"/>
  <c r="AJ8" i="4"/>
  <c r="AG10" i="4"/>
  <c r="AJ10" i="4"/>
  <c r="AG18" i="4"/>
  <c r="AJ18" i="4"/>
  <c r="P20" i="11"/>
  <c r="J17" i="10"/>
  <c r="Q20" i="11"/>
  <c r="S20" i="11"/>
  <c r="R20" i="11"/>
  <c r="N20" i="11"/>
  <c r="AU42" i="10"/>
  <c r="AQ57" i="11"/>
  <c r="AH49" i="11"/>
  <c r="S27" i="11" l="1"/>
  <c r="P27" i="11"/>
  <c r="N27" i="11"/>
  <c r="R27" i="11"/>
  <c r="K27" i="11"/>
  <c r="O27" i="11"/>
  <c r="Q27" i="11"/>
  <c r="M27" i="11"/>
  <c r="AJ6" i="4"/>
  <c r="AJ20" i="4" s="1"/>
  <c r="AG6" i="4"/>
  <c r="AG20" i="4" s="1"/>
  <c r="AC20" i="4"/>
  <c r="J29" i="10" s="1"/>
  <c r="J49" i="10" s="1"/>
  <c r="AV43" i="11"/>
  <c r="J15" i="10"/>
  <c r="Q17" i="11"/>
  <c r="J23" i="10"/>
  <c r="R17" i="11"/>
  <c r="M17" i="11"/>
  <c r="O17" i="11"/>
  <c r="P17" i="11"/>
  <c r="S17" i="11"/>
  <c r="N17" i="11"/>
  <c r="K17" i="11"/>
  <c r="P49" i="11" l="1"/>
  <c r="K49" i="11"/>
  <c r="Q49" i="11"/>
  <c r="M49" i="11"/>
  <c r="N49" i="11"/>
  <c r="O49" i="11"/>
  <c r="R49" i="11"/>
  <c r="S49" i="11"/>
  <c r="N23" i="11"/>
  <c r="P23" i="11"/>
  <c r="K23" i="11"/>
  <c r="O23" i="11"/>
  <c r="S23" i="11"/>
  <c r="Q23" i="11"/>
  <c r="M23" i="11"/>
  <c r="R23" i="11"/>
  <c r="N15" i="11"/>
  <c r="M15" i="11"/>
  <c r="S15" i="11"/>
  <c r="J25" i="10"/>
  <c r="Q15" i="11"/>
  <c r="R15" i="11"/>
  <c r="K15" i="11"/>
  <c r="P15" i="11"/>
  <c r="O15" i="11"/>
  <c r="R29" i="11"/>
  <c r="K29" i="11"/>
  <c r="Q29" i="11"/>
  <c r="N29" i="11"/>
  <c r="O29" i="11"/>
  <c r="M29" i="11"/>
  <c r="P29" i="11"/>
  <c r="S29" i="11"/>
  <c r="K25" i="11" l="1"/>
  <c r="J51" i="10"/>
  <c r="S25" i="11"/>
  <c r="R25" i="11"/>
  <c r="P25" i="11"/>
  <c r="M25" i="11"/>
  <c r="O25" i="11"/>
  <c r="N25" i="11"/>
  <c r="Q25" i="11"/>
  <c r="O51" i="11" l="1"/>
  <c r="R51" i="11"/>
  <c r="S51" i="11"/>
  <c r="Q51" i="11"/>
  <c r="N51" i="11"/>
  <c r="M51" i="11"/>
  <c r="J55" i="10"/>
  <c r="K51" i="11"/>
  <c r="P51" i="11"/>
  <c r="M55" i="11" l="1"/>
  <c r="S55" i="11"/>
  <c r="O55" i="11"/>
  <c r="Q55" i="11"/>
  <c r="P55" i="11"/>
  <c r="N55" i="11"/>
  <c r="R55" i="11"/>
  <c r="K55" i="11"/>
</calcChain>
</file>

<file path=xl/sharedStrings.xml><?xml version="1.0" encoding="utf-8"?>
<sst xmlns="http://schemas.openxmlformats.org/spreadsheetml/2006/main" count="467" uniqueCount="289">
  <si>
    <t>依頼税理士等</t>
    <rPh sb="0" eb="2">
      <t>イライ</t>
    </rPh>
    <rPh sb="2" eb="5">
      <t>ゼイリシ</t>
    </rPh>
    <rPh sb="5" eb="6">
      <t>トウ</t>
    </rPh>
    <phoneticPr fontId="1"/>
  </si>
  <si>
    <t>事務所
所在地</t>
    <rPh sb="0" eb="2">
      <t>ジム</t>
    </rPh>
    <rPh sb="2" eb="3">
      <t>ショ</t>
    </rPh>
    <rPh sb="4" eb="7">
      <t>ショザイチ</t>
    </rPh>
    <phoneticPr fontId="1"/>
  </si>
  <si>
    <t>氏名</t>
    <rPh sb="0" eb="2">
      <t>シメイ</t>
    </rPh>
    <phoneticPr fontId="1"/>
  </si>
  <si>
    <t>年</t>
    <rPh sb="0" eb="1">
      <t>ネン</t>
    </rPh>
    <phoneticPr fontId="1"/>
  </si>
  <si>
    <t>月</t>
    <rPh sb="0" eb="1">
      <t>ガツ</t>
    </rPh>
    <phoneticPr fontId="1"/>
  </si>
  <si>
    <t>日提出</t>
    <rPh sb="0" eb="1">
      <t>ニチ</t>
    </rPh>
    <rPh sb="1" eb="3">
      <t>テイシュツ</t>
    </rPh>
    <phoneticPr fontId="1"/>
  </si>
  <si>
    <t>番号</t>
    <rPh sb="0" eb="2">
      <t>バンゴウ</t>
    </rPh>
    <phoneticPr fontId="1"/>
  </si>
  <si>
    <t>（自</t>
    <rPh sb="1" eb="2">
      <t>ジ</t>
    </rPh>
    <phoneticPr fontId="1"/>
  </si>
  <si>
    <t>月</t>
    <rPh sb="0" eb="1">
      <t>ツキ</t>
    </rPh>
    <phoneticPr fontId="1"/>
  </si>
  <si>
    <t>日</t>
    <rPh sb="0" eb="1">
      <t>ニチ</t>
    </rPh>
    <phoneticPr fontId="1"/>
  </si>
  <si>
    <t>至</t>
    <rPh sb="0" eb="1">
      <t>イタル</t>
    </rPh>
    <phoneticPr fontId="1"/>
  </si>
  <si>
    <t>日）</t>
    <rPh sb="0" eb="1">
      <t>ニチ</t>
    </rPh>
    <phoneticPr fontId="1"/>
  </si>
  <si>
    <t>①</t>
    <phoneticPr fontId="1"/>
  </si>
  <si>
    <t>②</t>
    <phoneticPr fontId="1"/>
  </si>
  <si>
    <t>③</t>
    <phoneticPr fontId="1"/>
  </si>
  <si>
    <t>④</t>
    <phoneticPr fontId="1"/>
  </si>
  <si>
    <t>⑤</t>
    <phoneticPr fontId="1"/>
  </si>
  <si>
    <t>⑥</t>
    <phoneticPr fontId="1"/>
  </si>
  <si>
    <t>計</t>
    <rPh sb="0" eb="1">
      <t>ケイ</t>
    </rPh>
    <phoneticPr fontId="1"/>
  </si>
  <si>
    <t>⑦</t>
    <phoneticPr fontId="1"/>
  </si>
  <si>
    <t>経　　　　　費</t>
    <rPh sb="0" eb="1">
      <t>キョウ</t>
    </rPh>
    <rPh sb="6" eb="7">
      <t>ヒ</t>
    </rPh>
    <phoneticPr fontId="1"/>
  </si>
  <si>
    <t>⑧</t>
    <phoneticPr fontId="1"/>
  </si>
  <si>
    <t>⑨</t>
    <phoneticPr fontId="1"/>
  </si>
  <si>
    <t>減価償却費</t>
    <rPh sb="0" eb="2">
      <t>ゲンカ</t>
    </rPh>
    <rPh sb="2" eb="4">
      <t>ショウキャク</t>
    </rPh>
    <rPh sb="4" eb="5">
      <t>ヒ</t>
    </rPh>
    <phoneticPr fontId="1"/>
  </si>
  <si>
    <t>⑩</t>
    <phoneticPr fontId="1"/>
  </si>
  <si>
    <t>イ</t>
    <phoneticPr fontId="1"/>
  </si>
  <si>
    <t>ロ</t>
    <phoneticPr fontId="1"/>
  </si>
  <si>
    <t>⑬</t>
    <phoneticPr fontId="1"/>
  </si>
  <si>
    <t>⑭</t>
    <phoneticPr fontId="1"/>
  </si>
  <si>
    <t>ホ</t>
    <phoneticPr fontId="1"/>
  </si>
  <si>
    <t>○事業専従者の氏名等</t>
    <rPh sb="1" eb="3">
      <t>ジギョウ</t>
    </rPh>
    <rPh sb="3" eb="6">
      <t>センジュウシャ</t>
    </rPh>
    <rPh sb="7" eb="10">
      <t>シメイトウ</t>
    </rPh>
    <phoneticPr fontId="1"/>
  </si>
  <si>
    <t>○減価償却費の計算</t>
    <rPh sb="1" eb="3">
      <t>ゲンカ</t>
    </rPh>
    <rPh sb="3" eb="5">
      <t>ショウキャク</t>
    </rPh>
    <rPh sb="5" eb="6">
      <t>ヒ</t>
    </rPh>
    <rPh sb="7" eb="9">
      <t>ケイサン</t>
    </rPh>
    <phoneticPr fontId="1"/>
  </si>
  <si>
    <t>ハ</t>
    <phoneticPr fontId="1"/>
  </si>
  <si>
    <t>ニ</t>
    <phoneticPr fontId="1"/>
  </si>
  <si>
    <t>償却の基礎
になる金額</t>
    <rPh sb="0" eb="2">
      <t>ショウキャク</t>
    </rPh>
    <rPh sb="3" eb="5">
      <t>キソ</t>
    </rPh>
    <rPh sb="9" eb="11">
      <t>キンガク</t>
    </rPh>
    <phoneticPr fontId="1"/>
  </si>
  <si>
    <t>末償却残高
（期末残高）</t>
    <rPh sb="0" eb="1">
      <t>マツ</t>
    </rPh>
    <rPh sb="1" eb="3">
      <t>ショウキャク</t>
    </rPh>
    <rPh sb="3" eb="5">
      <t>ザンダカ</t>
    </rPh>
    <rPh sb="7" eb="9">
      <t>キマツ</t>
    </rPh>
    <rPh sb="9" eb="11">
      <t>ザンダカ</t>
    </rPh>
    <phoneticPr fontId="1"/>
  </si>
  <si>
    <t>(年齢)</t>
    <rPh sb="1" eb="3">
      <t>ネンレイ</t>
    </rPh>
    <phoneticPr fontId="1"/>
  </si>
  <si>
    <t>(</t>
    <phoneticPr fontId="3"/>
  </si>
  <si>
    <t>)</t>
    <phoneticPr fontId="3"/>
  </si>
  <si>
    <t>円</t>
    <rPh sb="0" eb="1">
      <t>エン</t>
    </rPh>
    <phoneticPr fontId="3"/>
  </si>
  <si>
    <t>国税　太郎</t>
    <rPh sb="0" eb="2">
      <t>コクゼイ</t>
    </rPh>
    <rPh sb="3" eb="5">
      <t>タロウ</t>
    </rPh>
    <phoneticPr fontId="1"/>
  </si>
  <si>
    <t>○地代家賃の内訳</t>
    <rPh sb="1" eb="2">
      <t>チ</t>
    </rPh>
    <rPh sb="2" eb="3">
      <t>ダイ</t>
    </rPh>
    <rPh sb="3" eb="5">
      <t>ヤチン</t>
    </rPh>
    <rPh sb="6" eb="8">
      <t>ウチワケ</t>
    </rPh>
    <phoneticPr fontId="1"/>
  </si>
  <si>
    <t>支払先の住所・氏名</t>
    <rPh sb="0" eb="2">
      <t>シハライ</t>
    </rPh>
    <rPh sb="2" eb="3">
      <t>サキ</t>
    </rPh>
    <rPh sb="4" eb="6">
      <t>ジュウショ</t>
    </rPh>
    <rPh sb="7" eb="9">
      <t>シメイ</t>
    </rPh>
    <phoneticPr fontId="3"/>
  </si>
  <si>
    <t>本年中の賃借
料・権利金等</t>
    <rPh sb="0" eb="2">
      <t>ホンネン</t>
    </rPh>
    <rPh sb="2" eb="3">
      <t>チュウ</t>
    </rPh>
    <rPh sb="4" eb="6">
      <t>チンシャク</t>
    </rPh>
    <rPh sb="7" eb="8">
      <t>リョウ</t>
    </rPh>
    <rPh sb="9" eb="12">
      <t>ケンリキン</t>
    </rPh>
    <rPh sb="12" eb="13">
      <t>トウ</t>
    </rPh>
    <phoneticPr fontId="3"/>
  </si>
  <si>
    <t>左の賃借料のうち
必要経費算入額</t>
    <rPh sb="0" eb="1">
      <t>ヒダリ</t>
    </rPh>
    <rPh sb="2" eb="5">
      <t>チンシャクリョウ</t>
    </rPh>
    <rPh sb="9" eb="11">
      <t>ヒツヨウ</t>
    </rPh>
    <rPh sb="11" eb="13">
      <t>ケイヒ</t>
    </rPh>
    <rPh sb="13" eb="15">
      <t>サンニュウ</t>
    </rPh>
    <rPh sb="15" eb="16">
      <t>ガク</t>
    </rPh>
    <phoneticPr fontId="3"/>
  </si>
  <si>
    <t>期末現在の借
入金等の金額</t>
    <rPh sb="0" eb="2">
      <t>キマツ</t>
    </rPh>
    <rPh sb="2" eb="4">
      <t>ゲンザイ</t>
    </rPh>
    <rPh sb="5" eb="6">
      <t>シャク</t>
    </rPh>
    <rPh sb="7" eb="9">
      <t>ニュウキン</t>
    </rPh>
    <rPh sb="8" eb="9">
      <t>キン</t>
    </rPh>
    <rPh sb="9" eb="10">
      <t>トウ</t>
    </rPh>
    <rPh sb="11" eb="13">
      <t>キンガク</t>
    </rPh>
    <phoneticPr fontId="3"/>
  </si>
  <si>
    <t>左のうち必要
経費算入額</t>
    <rPh sb="0" eb="1">
      <t>ヒダリ</t>
    </rPh>
    <rPh sb="4" eb="6">
      <t>ヒツヨウ</t>
    </rPh>
    <rPh sb="7" eb="9">
      <t>ケイヒ</t>
    </rPh>
    <rPh sb="9" eb="11">
      <t>サンニュウ</t>
    </rPh>
    <rPh sb="11" eb="12">
      <t>ガク</t>
    </rPh>
    <phoneticPr fontId="3"/>
  </si>
  <si>
    <t>⑮</t>
    <phoneticPr fontId="1"/>
  </si>
  <si>
    <t>○給料賃金の内訳</t>
    <rPh sb="1" eb="3">
      <t>キュウリョウ</t>
    </rPh>
    <rPh sb="3" eb="5">
      <t>チンギン</t>
    </rPh>
    <rPh sb="6" eb="8">
      <t>ウチワケ</t>
    </rPh>
    <phoneticPr fontId="1"/>
  </si>
  <si>
    <t>従事</t>
    <rPh sb="0" eb="2">
      <t>ジュウジ</t>
    </rPh>
    <phoneticPr fontId="1"/>
  </si>
  <si>
    <t>月数</t>
    <rPh sb="0" eb="1">
      <t>ツキ</t>
    </rPh>
    <rPh sb="1" eb="2">
      <t>スウ</t>
    </rPh>
    <phoneticPr fontId="1"/>
  </si>
  <si>
    <t>その他（</t>
    <rPh sb="2" eb="3">
      <t>タ</t>
    </rPh>
    <phoneticPr fontId="1"/>
  </si>
  <si>
    <t>○○　○○</t>
    <phoneticPr fontId="1"/>
  </si>
  <si>
    <t>○修繕費の内訳</t>
    <rPh sb="1" eb="4">
      <t>シュウゼンヒ</t>
    </rPh>
    <rPh sb="5" eb="7">
      <t>ウチワケ</t>
    </rPh>
    <phoneticPr fontId="1"/>
  </si>
  <si>
    <t>○貸付不動産の保有状況（空家（空室）、空地を含めて記入してください。）</t>
    <rPh sb="1" eb="3">
      <t>カシツケ</t>
    </rPh>
    <rPh sb="3" eb="6">
      <t>フドウサン</t>
    </rPh>
    <rPh sb="7" eb="9">
      <t>ホユウ</t>
    </rPh>
    <rPh sb="9" eb="11">
      <t>ジョウキョウ</t>
    </rPh>
    <rPh sb="12" eb="14">
      <t>アキヤ</t>
    </rPh>
    <rPh sb="15" eb="16">
      <t>ア</t>
    </rPh>
    <rPh sb="16" eb="17">
      <t>シツ</t>
    </rPh>
    <rPh sb="19" eb="20">
      <t>ア</t>
    </rPh>
    <rPh sb="20" eb="21">
      <t>チ</t>
    </rPh>
    <rPh sb="22" eb="23">
      <t>フク</t>
    </rPh>
    <rPh sb="25" eb="27">
      <t>キニュウ</t>
    </rPh>
    <phoneticPr fontId="1"/>
  </si>
  <si>
    <t>一戸建以外</t>
    <rPh sb="0" eb="2">
      <t>イッコ</t>
    </rPh>
    <rPh sb="2" eb="3">
      <t>ダ</t>
    </rPh>
    <rPh sb="3" eb="5">
      <t>イガイ</t>
    </rPh>
    <phoneticPr fontId="3"/>
  </si>
  <si>
    <t>契約件数</t>
    <rPh sb="0" eb="2">
      <t>ケイヤク</t>
    </rPh>
    <rPh sb="2" eb="4">
      <t>ケンスウ</t>
    </rPh>
    <phoneticPr fontId="3"/>
  </si>
  <si>
    <t>屋根付</t>
    <rPh sb="0" eb="2">
      <t>ヤネ</t>
    </rPh>
    <rPh sb="2" eb="3">
      <t>ツ</t>
    </rPh>
    <phoneticPr fontId="3"/>
  </si>
  <si>
    <t>用途・種類等</t>
    <rPh sb="0" eb="2">
      <t>ヨウト</t>
    </rPh>
    <rPh sb="3" eb="5">
      <t>シュルイ</t>
    </rPh>
    <rPh sb="5" eb="6">
      <t>トウ</t>
    </rPh>
    <phoneticPr fontId="3"/>
  </si>
  <si>
    <t>貸</t>
    <rPh sb="0" eb="1">
      <t>カ</t>
    </rPh>
    <phoneticPr fontId="3"/>
  </si>
  <si>
    <t>○税理士・弁護士等の報酬・料金の内訳</t>
    <rPh sb="1" eb="4">
      <t>ゼイリシ</t>
    </rPh>
    <rPh sb="5" eb="9">
      <t>ベンゴシトウ</t>
    </rPh>
    <rPh sb="10" eb="12">
      <t>ホウシュウ</t>
    </rPh>
    <rPh sb="13" eb="15">
      <t>リョウキン</t>
    </rPh>
    <rPh sb="16" eb="18">
      <t>ウチワケ</t>
    </rPh>
    <phoneticPr fontId="1"/>
  </si>
  <si>
    <t>本年中の報
酬等の金額</t>
    <rPh sb="0" eb="2">
      <t>ホンネン</t>
    </rPh>
    <rPh sb="2" eb="3">
      <t>チュウ</t>
    </rPh>
    <rPh sb="4" eb="5">
      <t>ホウ</t>
    </rPh>
    <rPh sb="6" eb="7">
      <t>シュウ</t>
    </rPh>
    <rPh sb="7" eb="8">
      <t>トウ</t>
    </rPh>
    <rPh sb="9" eb="11">
      <t>キンガク</t>
    </rPh>
    <phoneticPr fontId="3"/>
  </si>
  <si>
    <t>フリガナ</t>
    <phoneticPr fontId="1"/>
  </si>
  <si>
    <t>その他の収入</t>
    <rPh sb="2" eb="3">
      <t>ホカ</t>
    </rPh>
    <rPh sb="4" eb="6">
      <t>シュウニュウ</t>
    </rPh>
    <phoneticPr fontId="1"/>
  </si>
  <si>
    <t>小計（②+③）</t>
    <rPh sb="0" eb="2">
      <t>ショウケイ</t>
    </rPh>
    <phoneticPr fontId="1"/>
  </si>
  <si>
    <t>計　（①+④）</t>
    <rPh sb="0" eb="1">
      <t>ケイ</t>
    </rPh>
    <phoneticPr fontId="1"/>
  </si>
  <si>
    <t>借入金利子</t>
    <rPh sb="0" eb="2">
      <t>カリイレ</t>
    </rPh>
    <rPh sb="2" eb="3">
      <t>キン</t>
    </rPh>
    <rPh sb="3" eb="5">
      <t>リシ</t>
    </rPh>
    <phoneticPr fontId="1"/>
  </si>
  <si>
    <t>損害保険料</t>
    <rPh sb="0" eb="2">
      <t>ソンガイ</t>
    </rPh>
    <rPh sb="2" eb="5">
      <t>ホケンリョウ</t>
    </rPh>
    <phoneticPr fontId="1"/>
  </si>
  <si>
    <t>（イ～ホまでの計）</t>
    <rPh sb="7" eb="8">
      <t>ケイ</t>
    </rPh>
    <phoneticPr fontId="1"/>
  </si>
  <si>
    <t>その他の経費</t>
    <rPh sb="2" eb="3">
      <t>ホカ</t>
    </rPh>
    <rPh sb="4" eb="6">
      <t>ケイヒ</t>
    </rPh>
    <phoneticPr fontId="1"/>
  </si>
  <si>
    <t>⑪</t>
    <phoneticPr fontId="1"/>
  </si>
  <si>
    <t>⑫</t>
    <phoneticPr fontId="1"/>
  </si>
  <si>
    <t>（⑥～⑩までの計＋⑪）</t>
    <rPh sb="7" eb="8">
      <t>ケイ</t>
    </rPh>
    <phoneticPr fontId="1"/>
  </si>
  <si>
    <t>専従者控除前の所得金額</t>
    <phoneticPr fontId="1"/>
  </si>
  <si>
    <t>（⑤-⑫）</t>
    <phoneticPr fontId="1"/>
  </si>
  <si>
    <t>専従者控除</t>
    <phoneticPr fontId="1"/>
  </si>
  <si>
    <t>（⑬－⑭）</t>
    <phoneticPr fontId="1"/>
  </si>
  <si>
    <t>土地等を取得するために
要した負債の利子の額</t>
    <rPh sb="0" eb="2">
      <t>トチ</t>
    </rPh>
    <rPh sb="2" eb="3">
      <t>トウ</t>
    </rPh>
    <rPh sb="4" eb="6">
      <t>シュトク</t>
    </rPh>
    <rPh sb="12" eb="13">
      <t>ヨウ</t>
    </rPh>
    <rPh sb="15" eb="17">
      <t>フサイ</t>
    </rPh>
    <rPh sb="18" eb="20">
      <t>リシ</t>
    </rPh>
    <rPh sb="21" eb="22">
      <t>ガク</t>
    </rPh>
    <phoneticPr fontId="1"/>
  </si>
  <si>
    <t>○不動産所得の収入の内訳</t>
    <rPh sb="1" eb="4">
      <t>フドウサン</t>
    </rPh>
    <rPh sb="4" eb="6">
      <t>ショトク</t>
    </rPh>
    <rPh sb="7" eb="9">
      <t>シュウニュウ</t>
    </rPh>
    <rPh sb="10" eb="12">
      <t>ウチワケ</t>
    </rPh>
    <phoneticPr fontId="1"/>
  </si>
  <si>
    <t>不動産の所在地</t>
    <rPh sb="0" eb="3">
      <t>フドウサン</t>
    </rPh>
    <rPh sb="4" eb="7">
      <t>ショザイチ</t>
    </rPh>
    <phoneticPr fontId="1"/>
  </si>
  <si>
    <t>賃借人の住所・氏名</t>
    <rPh sb="0" eb="1">
      <t>チン</t>
    </rPh>
    <rPh sb="1" eb="2">
      <t>カ</t>
    </rPh>
    <rPh sb="2" eb="3">
      <t>ニン</t>
    </rPh>
    <rPh sb="4" eb="6">
      <t>ジュウショ</t>
    </rPh>
    <rPh sb="7" eb="9">
      <t>シメイ</t>
    </rPh>
    <phoneticPr fontId="1"/>
  </si>
  <si>
    <t>本年中の収入金額</t>
    <rPh sb="0" eb="2">
      <t>ホンネン</t>
    </rPh>
    <rPh sb="2" eb="3">
      <t>チュウ</t>
    </rPh>
    <rPh sb="4" eb="6">
      <t>シュウニュウ</t>
    </rPh>
    <rPh sb="6" eb="8">
      <t>キンガク</t>
    </rPh>
    <phoneticPr fontId="1"/>
  </si>
  <si>
    <t>（期末残高）</t>
    <rPh sb="1" eb="2">
      <t>キ</t>
    </rPh>
    <rPh sb="2" eb="3">
      <t>マツ</t>
    </rPh>
    <rPh sb="3" eb="5">
      <t>ザンダカ</t>
    </rPh>
    <phoneticPr fontId="1"/>
  </si>
  <si>
    <t>敷礼更</t>
    <rPh sb="0" eb="1">
      <t>シ</t>
    </rPh>
    <rPh sb="1" eb="2">
      <t>レイ</t>
    </rPh>
    <rPh sb="2" eb="3">
      <t>サラ</t>
    </rPh>
    <phoneticPr fontId="1"/>
  </si>
  <si>
    <t>自</t>
    <rPh sb="0" eb="1">
      <t>ジ</t>
    </rPh>
    <phoneticPr fontId="1"/>
  </si>
  <si>
    <t>至</t>
    <rPh sb="0" eb="1">
      <t>イタ</t>
    </rPh>
    <phoneticPr fontId="1"/>
  </si>
  <si>
    <t>貸家
マンション</t>
    <rPh sb="0" eb="2">
      <t>カシヤ</t>
    </rPh>
    <phoneticPr fontId="1"/>
  </si>
  <si>
    <t>住宅用</t>
    <rPh sb="0" eb="3">
      <t>ジュウタクヨウ</t>
    </rPh>
    <phoneticPr fontId="1"/>
  </si>
  <si>
    <t>○○市△△町１-１</t>
    <rPh sb="2" eb="3">
      <t>シ</t>
    </rPh>
    <rPh sb="5" eb="6">
      <t>マチ</t>
    </rPh>
    <phoneticPr fontId="1"/>
  </si>
  <si>
    <t>△△市□□町5-5</t>
    <rPh sb="2" eb="3">
      <t>シ</t>
    </rPh>
    <rPh sb="5" eb="6">
      <t>マチ</t>
    </rPh>
    <phoneticPr fontId="1"/>
  </si>
  <si>
    <t>○○市△△町１-２</t>
    <rPh sb="2" eb="3">
      <t>シ</t>
    </rPh>
    <rPh sb="5" eb="6">
      <t>マチ</t>
    </rPh>
    <phoneticPr fontId="1"/>
  </si>
  <si>
    <t>○○市△△町１-４</t>
    <rPh sb="2" eb="3">
      <t>シ</t>
    </rPh>
    <rPh sb="5" eb="6">
      <t>マチ</t>
    </rPh>
    <phoneticPr fontId="1"/>
  </si>
  <si>
    <t>△△市□□町5-6</t>
    <rPh sb="2" eb="3">
      <t>シ</t>
    </rPh>
    <rPh sb="5" eb="6">
      <t>マチ</t>
    </rPh>
    <phoneticPr fontId="1"/>
  </si>
  <si>
    <t>△△市□□町5-8</t>
    <rPh sb="2" eb="3">
      <t>シ</t>
    </rPh>
    <rPh sb="5" eb="6">
      <t>マチ</t>
    </rPh>
    <phoneticPr fontId="1"/>
  </si>
  <si>
    <t>○借入金利子の内訳（金融機関を除く）</t>
    <rPh sb="1" eb="3">
      <t>カリイレ</t>
    </rPh>
    <rPh sb="3" eb="4">
      <t>キン</t>
    </rPh>
    <rPh sb="4" eb="6">
      <t>リシ</t>
    </rPh>
    <rPh sb="7" eb="9">
      <t>ウチワケ</t>
    </rPh>
    <rPh sb="10" eb="12">
      <t>キンユウ</t>
    </rPh>
    <rPh sb="12" eb="14">
      <t>キカン</t>
    </rPh>
    <rPh sb="15" eb="16">
      <t>ノゾ</t>
    </rPh>
    <phoneticPr fontId="1"/>
  </si>
  <si>
    <t>月  額</t>
    <rPh sb="0" eb="1">
      <t>ガツ</t>
    </rPh>
    <rPh sb="3" eb="4">
      <t>ガク</t>
    </rPh>
    <phoneticPr fontId="1"/>
  </si>
  <si>
    <t>年  額</t>
    <rPh sb="0" eb="1">
      <t>ネン</t>
    </rPh>
    <rPh sb="3" eb="4">
      <t>ガク</t>
    </rPh>
    <phoneticPr fontId="1"/>
  </si>
  <si>
    <t>名義書換料
そ   の   他</t>
    <rPh sb="0" eb="2">
      <t>メイギ</t>
    </rPh>
    <rPh sb="2" eb="4">
      <t>カキカ</t>
    </rPh>
    <rPh sb="4" eb="5">
      <t>リョウ</t>
    </rPh>
    <rPh sb="14" eb="15">
      <t>タ</t>
    </rPh>
    <phoneticPr fontId="1"/>
  </si>
  <si>
    <t>礼     金
権 利 金
更 新 料</t>
    <rPh sb="0" eb="1">
      <t>レイ</t>
    </rPh>
    <rPh sb="6" eb="7">
      <t>キン</t>
    </rPh>
    <rPh sb="8" eb="9">
      <t>ケン</t>
    </rPh>
    <rPh sb="10" eb="11">
      <t>リ</t>
    </rPh>
    <rPh sb="12" eb="13">
      <t>キン</t>
    </rPh>
    <rPh sb="14" eb="15">
      <t>コウ</t>
    </rPh>
    <rPh sb="16" eb="17">
      <t>シン</t>
    </rPh>
    <rPh sb="18" eb="19">
      <t>リョウ</t>
    </rPh>
    <phoneticPr fontId="1"/>
  </si>
  <si>
    <t>貸     家
貸     地
等 の 別</t>
    <rPh sb="0" eb="1">
      <t>カ</t>
    </rPh>
    <rPh sb="6" eb="7">
      <t>イエ</t>
    </rPh>
    <rPh sb="8" eb="9">
      <t>カ</t>
    </rPh>
    <rPh sb="14" eb="15">
      <t>チ</t>
    </rPh>
    <rPh sb="16" eb="17">
      <t>トウ</t>
    </rPh>
    <rPh sb="20" eb="21">
      <t>ベツ</t>
    </rPh>
    <phoneticPr fontId="1"/>
  </si>
  <si>
    <t>合　　　　　計</t>
    <rPh sb="0" eb="1">
      <t>ガッ</t>
    </rPh>
    <rPh sb="6" eb="7">
      <t>ケイ</t>
    </rPh>
    <phoneticPr fontId="1"/>
  </si>
  <si>
    <t>賞　　　　与</t>
    <rPh sb="0" eb="1">
      <t>ショウ</t>
    </rPh>
    <rPh sb="5" eb="6">
      <t>ヨ</t>
    </rPh>
    <phoneticPr fontId="1"/>
  </si>
  <si>
    <t>氏　　　　名</t>
    <rPh sb="0" eb="1">
      <t>シ</t>
    </rPh>
    <rPh sb="5" eb="6">
      <t>メイ</t>
    </rPh>
    <phoneticPr fontId="1"/>
  </si>
  <si>
    <t>氏      名</t>
    <rPh sb="0" eb="1">
      <t>シ</t>
    </rPh>
    <rPh sb="7" eb="8">
      <t>メイ</t>
    </rPh>
    <phoneticPr fontId="1"/>
  </si>
  <si>
    <t>続 柄</t>
    <rPh sb="0" eb="1">
      <t>ゾク</t>
    </rPh>
    <rPh sb="2" eb="3">
      <t>エ</t>
    </rPh>
    <phoneticPr fontId="1"/>
  </si>
  <si>
    <t>従 事
月 数</t>
    <rPh sb="0" eb="1">
      <t>ジュウ</t>
    </rPh>
    <rPh sb="2" eb="3">
      <t>ジ</t>
    </rPh>
    <rPh sb="4" eb="5">
      <t>ツキ</t>
    </rPh>
    <rPh sb="6" eb="7">
      <t>スウ</t>
    </rPh>
    <phoneticPr fontId="1"/>
  </si>
  <si>
    <t>保 証 金
敷     金</t>
    <rPh sb="0" eb="1">
      <t>タモツ</t>
    </rPh>
    <rPh sb="2" eb="3">
      <t>ショウ</t>
    </rPh>
    <rPh sb="4" eb="5">
      <t>キン</t>
    </rPh>
    <rPh sb="6" eb="7">
      <t>シ</t>
    </rPh>
    <rPh sb="12" eb="13">
      <t>キン</t>
    </rPh>
    <phoneticPr fontId="1"/>
  </si>
  <si>
    <t xml:space="preserve">賃借契約
期      間 </t>
    <rPh sb="0" eb="2">
      <t>チンシャク</t>
    </rPh>
    <rPh sb="2" eb="4">
      <t>ケイヤク</t>
    </rPh>
    <rPh sb="5" eb="6">
      <t>キ</t>
    </rPh>
    <rPh sb="12" eb="13">
      <t>アイダ</t>
    </rPh>
    <phoneticPr fontId="1"/>
  </si>
  <si>
    <t>用   途</t>
    <rPh sb="0" eb="1">
      <t>ヨウ</t>
    </rPh>
    <rPh sb="4" eb="5">
      <t>ト</t>
    </rPh>
    <phoneticPr fontId="1"/>
  </si>
  <si>
    <t>修       繕        費</t>
    <rPh sb="0" eb="1">
      <t>オサム</t>
    </rPh>
    <rPh sb="8" eb="9">
      <t>ゼン</t>
    </rPh>
    <rPh sb="17" eb="18">
      <t>ヒ</t>
    </rPh>
    <phoneticPr fontId="1"/>
  </si>
  <si>
    <t>租 税 公 課</t>
    <rPh sb="0" eb="1">
      <t>ソ</t>
    </rPh>
    <rPh sb="2" eb="3">
      <t>ゼイ</t>
    </rPh>
    <rPh sb="4" eb="5">
      <t>コウ</t>
    </rPh>
    <rPh sb="6" eb="7">
      <t>カ</t>
    </rPh>
    <phoneticPr fontId="1"/>
  </si>
  <si>
    <t>給 料 賃 金</t>
    <rPh sb="0" eb="1">
      <t>キュウ</t>
    </rPh>
    <rPh sb="2" eb="3">
      <t>リョウ</t>
    </rPh>
    <rPh sb="4" eb="5">
      <t>チン</t>
    </rPh>
    <rPh sb="6" eb="7">
      <t>キン</t>
    </rPh>
    <phoneticPr fontId="1"/>
  </si>
  <si>
    <t>貸      倒      金</t>
    <rPh sb="0" eb="1">
      <t>カ</t>
    </rPh>
    <rPh sb="7" eb="8">
      <t>タオ</t>
    </rPh>
    <rPh sb="14" eb="15">
      <t>キン</t>
    </rPh>
    <phoneticPr fontId="1"/>
  </si>
  <si>
    <t>地 代 家 賃</t>
    <rPh sb="0" eb="1">
      <t>チ</t>
    </rPh>
    <rPh sb="2" eb="3">
      <t>ダイ</t>
    </rPh>
    <rPh sb="4" eb="5">
      <t>イエ</t>
    </rPh>
    <rPh sb="6" eb="7">
      <t>チン</t>
    </rPh>
    <phoneticPr fontId="1"/>
  </si>
  <si>
    <t>雑                   費</t>
    <rPh sb="0" eb="1">
      <t>ザツ</t>
    </rPh>
    <rPh sb="20" eb="21">
      <t>ヒ</t>
    </rPh>
    <phoneticPr fontId="1"/>
  </si>
  <si>
    <t>氏     名</t>
    <rPh sb="0" eb="1">
      <t>シ</t>
    </rPh>
    <rPh sb="6" eb="7">
      <t>メイ</t>
    </rPh>
    <phoneticPr fontId="1"/>
  </si>
  <si>
    <t>住     所</t>
    <rPh sb="0" eb="1">
      <t>ジュウ</t>
    </rPh>
    <rPh sb="6" eb="7">
      <t>ショ</t>
    </rPh>
    <phoneticPr fontId="1"/>
  </si>
  <si>
    <t>職      業</t>
    <rPh sb="0" eb="1">
      <t>ショク</t>
    </rPh>
    <rPh sb="7" eb="8">
      <t>ギョウ</t>
    </rPh>
    <phoneticPr fontId="1"/>
  </si>
  <si>
    <t>賃借料</t>
    <rPh sb="0" eb="3">
      <t>チンシャクリョウ</t>
    </rPh>
    <phoneticPr fontId="1"/>
  </si>
  <si>
    <t>金　　　　　　　　額　　　　　　（円）</t>
    <rPh sb="0" eb="1">
      <t>キン</t>
    </rPh>
    <rPh sb="9" eb="10">
      <t>ガク</t>
    </rPh>
    <rPh sb="17" eb="18">
      <t>エン</t>
    </rPh>
    <phoneticPr fontId="1"/>
  </si>
  <si>
    <t>科　　　　　　目</t>
    <rPh sb="0" eb="1">
      <t>カ</t>
    </rPh>
    <rPh sb="7" eb="8">
      <t>メ</t>
    </rPh>
    <phoneticPr fontId="1"/>
  </si>
  <si>
    <t>収 入 金 額</t>
    <rPh sb="0" eb="1">
      <t>オサム</t>
    </rPh>
    <rPh sb="2" eb="3">
      <t>イ</t>
    </rPh>
    <rPh sb="4" eb="5">
      <t>キン</t>
    </rPh>
    <rPh sb="6" eb="7">
      <t>ガク</t>
    </rPh>
    <phoneticPr fontId="1"/>
  </si>
  <si>
    <t>所 得 金 額</t>
    <rPh sb="0" eb="1">
      <t>ショ</t>
    </rPh>
    <rPh sb="2" eb="3">
      <t>エ</t>
    </rPh>
    <rPh sb="4" eb="5">
      <t>キン</t>
    </rPh>
    <rPh sb="6" eb="7">
      <t>ガク</t>
    </rPh>
    <phoneticPr fontId="1"/>
  </si>
  <si>
    <t>経        費        計</t>
    <rPh sb="0" eb="1">
      <t>ヘ</t>
    </rPh>
    <rPh sb="9" eb="10">
      <t>ヒ</t>
    </rPh>
    <rPh sb="18" eb="19">
      <t>ケイ</t>
    </rPh>
    <phoneticPr fontId="1"/>
  </si>
  <si>
    <t>小            計</t>
    <rPh sb="0" eb="1">
      <t>ショウ</t>
    </rPh>
    <rPh sb="13" eb="14">
      <t>ケイ</t>
    </rPh>
    <phoneticPr fontId="1"/>
  </si>
  <si>
    <t>人分）</t>
  </si>
  <si>
    <t>この収支内訳書は機械で読み取</t>
    <rPh sb="2" eb="4">
      <t>シュウシ</t>
    </rPh>
    <rPh sb="4" eb="7">
      <t>ウチワケショ</t>
    </rPh>
    <rPh sb="8" eb="10">
      <t>キカイ</t>
    </rPh>
    <rPh sb="11" eb="12">
      <t>ヨ</t>
    </rPh>
    <rPh sb="13" eb="14">
      <t>ト</t>
    </rPh>
    <phoneticPr fontId="5"/>
  </si>
  <si>
    <t>01</t>
    <phoneticPr fontId="5"/>
  </si>
  <si>
    <t>12</t>
    <phoneticPr fontId="5"/>
  </si>
  <si>
    <t>31</t>
    <phoneticPr fontId="5"/>
  </si>
  <si>
    <t>住 宅 用</t>
    <rPh sb="0" eb="1">
      <t>ジュウ</t>
    </rPh>
    <rPh sb="2" eb="3">
      <t>タク</t>
    </rPh>
    <rPh sb="4" eb="5">
      <t>ヨウ</t>
    </rPh>
    <phoneticPr fontId="3"/>
  </si>
  <si>
    <t>建   物</t>
    <rPh sb="0" eb="1">
      <t>ダテ</t>
    </rPh>
    <rPh sb="4" eb="5">
      <t>モノ</t>
    </rPh>
    <phoneticPr fontId="3"/>
  </si>
  <si>
    <t>土   地</t>
    <rPh sb="0" eb="1">
      <t>ド</t>
    </rPh>
    <rPh sb="4" eb="5">
      <t>チ</t>
    </rPh>
    <phoneticPr fontId="3"/>
  </si>
  <si>
    <t>一  戸  建</t>
    <rPh sb="0" eb="1">
      <t>イチ</t>
    </rPh>
    <rPh sb="3" eb="4">
      <t>ト</t>
    </rPh>
    <rPh sb="6" eb="7">
      <t>ダ</t>
    </rPh>
    <phoneticPr fontId="3"/>
  </si>
  <si>
    <t>契 約 件 数</t>
    <rPh sb="0" eb="1">
      <t>チギリ</t>
    </rPh>
    <rPh sb="2" eb="3">
      <t>ヤク</t>
    </rPh>
    <rPh sb="4" eb="5">
      <t>ケン</t>
    </rPh>
    <rPh sb="6" eb="7">
      <t>スウ</t>
    </rPh>
    <phoneticPr fontId="3"/>
  </si>
  <si>
    <t>総   面   積</t>
    <rPh sb="0" eb="1">
      <t>ソウ</t>
    </rPh>
    <rPh sb="4" eb="5">
      <t>メン</t>
    </rPh>
    <rPh sb="8" eb="9">
      <t>セキ</t>
    </rPh>
    <phoneticPr fontId="3"/>
  </si>
  <si>
    <t>数 量</t>
    <rPh sb="0" eb="1">
      <t>カズ</t>
    </rPh>
    <rPh sb="2" eb="3">
      <t>リョウ</t>
    </rPh>
    <phoneticPr fontId="3"/>
  </si>
  <si>
    <t>一 戸 建</t>
    <rPh sb="0" eb="1">
      <t>イチ</t>
    </rPh>
    <rPh sb="2" eb="3">
      <t>ト</t>
    </rPh>
    <rPh sb="4" eb="5">
      <t>ダ</t>
    </rPh>
    <phoneticPr fontId="3"/>
  </si>
  <si>
    <t>総 面 積</t>
    <rPh sb="0" eb="1">
      <t>ソウ</t>
    </rPh>
    <rPh sb="2" eb="3">
      <t>メン</t>
    </rPh>
    <rPh sb="4" eb="5">
      <t>セキ</t>
    </rPh>
    <phoneticPr fontId="3"/>
  </si>
  <si>
    <t>数  量</t>
    <rPh sb="0" eb="1">
      <t>カズ</t>
    </rPh>
    <rPh sb="3" eb="4">
      <t>リョウ</t>
    </rPh>
    <phoneticPr fontId="3"/>
  </si>
  <si>
    <t>工 事 名 又 は
資 材 の 品 名</t>
    <rPh sb="0" eb="1">
      <t>コウ</t>
    </rPh>
    <rPh sb="2" eb="3">
      <t>コト</t>
    </rPh>
    <rPh sb="4" eb="5">
      <t>ナ</t>
    </rPh>
    <rPh sb="6" eb="7">
      <t>マタ</t>
    </rPh>
    <rPh sb="10" eb="11">
      <t>シ</t>
    </rPh>
    <rPh sb="12" eb="13">
      <t>ザイ</t>
    </rPh>
    <rPh sb="16" eb="17">
      <t>ヒン</t>
    </rPh>
    <rPh sb="18" eb="19">
      <t>メイ</t>
    </rPh>
    <phoneticPr fontId="3"/>
  </si>
  <si>
    <t>減 価 償 却 資 産
の       名       称
（繰延資産を含む）</t>
    <rPh sb="0" eb="1">
      <t>ゲン</t>
    </rPh>
    <rPh sb="2" eb="3">
      <t>アタイ</t>
    </rPh>
    <rPh sb="4" eb="5">
      <t>ショウ</t>
    </rPh>
    <rPh sb="6" eb="7">
      <t>キャク</t>
    </rPh>
    <rPh sb="8" eb="9">
      <t>シ</t>
    </rPh>
    <rPh sb="10" eb="11">
      <t>サン</t>
    </rPh>
    <rPh sb="20" eb="21">
      <t>ナ</t>
    </rPh>
    <rPh sb="28" eb="29">
      <t>ショウ</t>
    </rPh>
    <rPh sb="31" eb="32">
      <t>ク</t>
    </rPh>
    <rPh sb="32" eb="33">
      <t>エン</t>
    </rPh>
    <rPh sb="33" eb="35">
      <t>シサン</t>
    </rPh>
    <rPh sb="36" eb="37">
      <t>フク</t>
    </rPh>
    <phoneticPr fontId="1"/>
  </si>
  <si>
    <t>等がある場合には、その運用状況を記載してください。</t>
    <phoneticPr fontId="3"/>
  </si>
  <si>
    <t>計</t>
    <rPh sb="0" eb="1">
      <t>ケイ</t>
    </rPh>
    <phoneticPr fontId="3"/>
  </si>
  <si>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</si>
  <si>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</si>
  <si>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</si>
  <si>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</si>
  <si>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</si>
  <si>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</si>
  <si>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</si>
  <si>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</si>
  <si>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</si>
  <si>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</si>
  <si>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定額法</t>
    <rPh sb="0" eb="2">
      <t>テイガク</t>
    </rPh>
    <rPh sb="2" eb="3">
      <t>ホウ</t>
    </rPh>
    <phoneticPr fontId="3"/>
  </si>
  <si>
    <t>旧定額法</t>
    <rPh sb="0" eb="1">
      <t>キュウ</t>
    </rPh>
    <rPh sb="1" eb="3">
      <t>テイガク</t>
    </rPh>
    <rPh sb="3" eb="4">
      <t>ホウ</t>
    </rPh>
    <phoneticPr fontId="3"/>
  </si>
  <si>
    <t>平方メートル</t>
    <rPh sb="0" eb="2">
      <t>ヘイホウ</t>
    </rPh>
    <phoneticPr fontId="5"/>
  </si>
  <si>
    <t>①</t>
    <phoneticPr fontId="5"/>
  </si>
  <si>
    <t>②</t>
    <phoneticPr fontId="5"/>
  </si>
  <si>
    <t>③</t>
    <phoneticPr fontId="5"/>
  </si>
  <si>
    <t>円</t>
    <rPh sb="0" eb="1">
      <t>エン</t>
    </rPh>
    <phoneticPr fontId="5"/>
  </si>
  <si>
    <t>〇〇市□□区△△町×-×-×</t>
    <rPh sb="2" eb="3">
      <t>シ</t>
    </rPh>
    <rPh sb="5" eb="6">
      <t>ク</t>
    </rPh>
    <rPh sb="8" eb="9">
      <t>マチ</t>
    </rPh>
    <phoneticPr fontId="5"/>
  </si>
  <si>
    <t>会社員</t>
    <rPh sb="0" eb="3">
      <t>カイシャイン</t>
    </rPh>
    <phoneticPr fontId="5"/>
  </si>
  <si>
    <t>000-1234-5678</t>
    <phoneticPr fontId="1"/>
  </si>
  <si>
    <t>○○市△△町１-４</t>
    <phoneticPr fontId="5"/>
  </si>
  <si>
    <t>貸地</t>
    <rPh sb="0" eb="2">
      <t>カシチ</t>
    </rPh>
    <phoneticPr fontId="5"/>
  </si>
  <si>
    <t>貸店舗</t>
    <rPh sb="0" eb="1">
      <t>カシ</t>
    </rPh>
    <rPh sb="1" eb="3">
      <t>テンポ</t>
    </rPh>
    <phoneticPr fontId="1"/>
  </si>
  <si>
    <t>前期末残高</t>
    <rPh sb="0" eb="3">
      <t>ゼンキマツ</t>
    </rPh>
    <rPh sb="3" eb="5">
      <t>ザンダカ</t>
    </rPh>
    <phoneticPr fontId="3"/>
  </si>
  <si>
    <t>鉄筋マンション</t>
    <rPh sb="0" eb="2">
      <t>テッキン</t>
    </rPh>
    <phoneticPr fontId="3"/>
  </si>
  <si>
    <t>木造モルタル貸店舗</t>
    <rPh sb="0" eb="2">
      <t>モクゾウ</t>
    </rPh>
    <rPh sb="6" eb="7">
      <t>カシ</t>
    </rPh>
    <rPh sb="7" eb="9">
      <t>テンポ</t>
    </rPh>
    <phoneticPr fontId="1"/>
  </si>
  <si>
    <t>木造建物貸家</t>
    <rPh sb="0" eb="2">
      <t>モクゾウ</t>
    </rPh>
    <rPh sb="2" eb="4">
      <t>タテモノ</t>
    </rPh>
    <rPh sb="4" eb="6">
      <t>カシヤ</t>
    </rPh>
    <phoneticPr fontId="1"/>
  </si>
  <si>
    <t>95.0㎡</t>
    <phoneticPr fontId="3"/>
  </si>
  <si>
    <t>68.0</t>
    <phoneticPr fontId="3"/>
  </si>
  <si>
    <t>60.4</t>
    <phoneticPr fontId="3"/>
  </si>
  <si>
    <t>(   歳)</t>
    <phoneticPr fontId="5"/>
  </si>
  <si>
    <t>(         歳）</t>
    <rPh sb="10" eb="11">
      <t>サイ</t>
    </rPh>
    <phoneticPr fontId="1"/>
  </si>
  <si>
    <t>従 事</t>
    <rPh sb="0" eb="1">
      <t>ジュウ</t>
    </rPh>
    <rPh sb="2" eb="3">
      <t>ジ</t>
    </rPh>
    <phoneticPr fontId="1"/>
  </si>
  <si>
    <t>(   歳)</t>
    <rPh sb="4" eb="5">
      <t>サイ</t>
    </rPh>
    <phoneticPr fontId="1"/>
  </si>
  <si>
    <t>⑥</t>
    <phoneticPr fontId="5"/>
  </si>
  <si>
    <t>賃　 貸   料</t>
    <rPh sb="0" eb="1">
      <t>チン</t>
    </rPh>
    <rPh sb="3" eb="4">
      <t>カシ</t>
    </rPh>
    <rPh sb="7" eb="8">
      <t>リョウ</t>
    </rPh>
    <phoneticPr fontId="1"/>
  </si>
  <si>
    <t>㊁</t>
    <phoneticPr fontId="1"/>
  </si>
  <si>
    <t>（㋑～㋭までの計）</t>
    <rPh sb="7" eb="8">
      <t>ケイ</t>
    </rPh>
    <phoneticPr fontId="1"/>
  </si>
  <si>
    <t>書ききれない時は、適宜の用紙に</t>
    <rPh sb="0" eb="1">
      <t>カ</t>
    </rPh>
    <rPh sb="6" eb="7">
      <t>トキ</t>
    </rPh>
    <rPh sb="9" eb="11">
      <t>テキギ</t>
    </rPh>
    <rPh sb="12" eb="14">
      <t>ヨウシ</t>
    </rPh>
    <phoneticPr fontId="5"/>
  </si>
  <si>
    <t>書いて内訳書に添付してくた゜さい。</t>
    <rPh sb="0" eb="1">
      <t>カ</t>
    </rPh>
    <rPh sb="3" eb="6">
      <t>ウチワケショ</t>
    </rPh>
    <rPh sb="7" eb="9">
      <t>テンプ</t>
    </rPh>
    <phoneticPr fontId="5"/>
  </si>
  <si>
    <t>(注)　平成19年4月1日以後に取得した減価償却資産について定率法を採用する場合にのみ㋑欄のカッコ内に償却保証額を記入します。</t>
    <rPh sb="1" eb="2">
      <t>チュウ</t>
    </rPh>
    <rPh sb="4" eb="6">
      <t>ヘイセイ</t>
    </rPh>
    <rPh sb="8" eb="9">
      <t>ネン</t>
    </rPh>
    <rPh sb="10" eb="11">
      <t>ガツ</t>
    </rPh>
    <rPh sb="12" eb="13">
      <t>ニチ</t>
    </rPh>
    <rPh sb="13" eb="15">
      <t>イゴ</t>
    </rPh>
    <rPh sb="16" eb="18">
      <t>シュトク</t>
    </rPh>
    <rPh sb="20" eb="22">
      <t>ゲンカ</t>
    </rPh>
    <rPh sb="22" eb="24">
      <t>ショウキャク</t>
    </rPh>
    <rPh sb="24" eb="26">
      <t>シサン</t>
    </rPh>
    <rPh sb="30" eb="33">
      <t>テイリツホウ</t>
    </rPh>
    <rPh sb="34" eb="36">
      <t>サイヨウ</t>
    </rPh>
    <rPh sb="38" eb="40">
      <t>バアイ</t>
    </rPh>
    <rPh sb="44" eb="45">
      <t>ラン</t>
    </rPh>
    <rPh sb="49" eb="50">
      <t>ナイ</t>
    </rPh>
    <rPh sb="51" eb="53">
      <t>ショウキャク</t>
    </rPh>
    <rPh sb="53" eb="55">
      <t>ホショウ</t>
    </rPh>
    <rPh sb="55" eb="56">
      <t>ガク</t>
    </rPh>
    <rPh sb="57" eb="59">
      <t>キニュウ</t>
    </rPh>
    <phoneticPr fontId="3"/>
  </si>
  <si>
    <t>賃 借 物 件</t>
    <rPh sb="0" eb="1">
      <t>チン</t>
    </rPh>
    <rPh sb="2" eb="3">
      <t>シャク</t>
    </rPh>
    <rPh sb="4" eb="5">
      <t>モノ</t>
    </rPh>
    <rPh sb="6" eb="7">
      <t>ケン</t>
    </rPh>
    <phoneticPr fontId="3"/>
  </si>
  <si>
    <t>支払先の住所・氏名</t>
    <phoneticPr fontId="3"/>
  </si>
  <si>
    <t>◎本年中における特殊事情・保証金等の運用状況</t>
    <rPh sb="1" eb="3">
      <t>ホンネン</t>
    </rPh>
    <rPh sb="3" eb="4">
      <t>チュウ</t>
    </rPh>
    <rPh sb="8" eb="10">
      <t>トクシュ</t>
    </rPh>
    <rPh sb="10" eb="12">
      <t>ジジョウ</t>
    </rPh>
    <rPh sb="13" eb="16">
      <t>ホショウキン</t>
    </rPh>
    <rPh sb="16" eb="17">
      <t>トウ</t>
    </rPh>
    <rPh sb="18" eb="20">
      <t>ウンヨウ</t>
    </rPh>
    <rPh sb="20" eb="22">
      <t>ジョウキョウ</t>
    </rPh>
    <phoneticPr fontId="1"/>
  </si>
  <si>
    <t>延べ
従事
月数</t>
    <rPh sb="0" eb="1">
      <t>ノ</t>
    </rPh>
    <rPh sb="3" eb="4">
      <t>ジュウ</t>
    </rPh>
    <rPh sb="4" eb="5">
      <t>コト</t>
    </rPh>
    <rPh sb="6" eb="7">
      <t>ツキ</t>
    </rPh>
    <rPh sb="7" eb="8">
      <t>スウ</t>
    </rPh>
    <phoneticPr fontId="1"/>
  </si>
  <si>
    <t xml:space="preserve">賃借契約
期       間 </t>
    <rPh sb="0" eb="2">
      <t>チンシャク</t>
    </rPh>
    <rPh sb="2" eb="4">
      <t>ケイヤク</t>
    </rPh>
    <rPh sb="5" eb="6">
      <t>キ</t>
    </rPh>
    <rPh sb="13" eb="14">
      <t>アイダ</t>
    </rPh>
    <phoneticPr fontId="1"/>
  </si>
  <si>
    <t>貸   付
面   積</t>
    <rPh sb="0" eb="1">
      <t>カ</t>
    </rPh>
    <rPh sb="4" eb="5">
      <t>ツ</t>
    </rPh>
    <rPh sb="6" eb="7">
      <t>メン</t>
    </rPh>
    <rPh sb="10" eb="11">
      <t>セキ</t>
    </rPh>
    <phoneticPr fontId="1"/>
  </si>
  <si>
    <t>賃　　貸    料</t>
    <rPh sb="0" eb="1">
      <t>チン</t>
    </rPh>
    <rPh sb="3" eb="4">
      <t>カシ</t>
    </rPh>
    <rPh sb="8" eb="9">
      <t>リョウ</t>
    </rPh>
    <phoneticPr fontId="1"/>
  </si>
  <si>
    <t>月    額</t>
    <rPh sb="0" eb="1">
      <t>ガツ</t>
    </rPh>
    <rPh sb="5" eb="6">
      <t>ガク</t>
    </rPh>
    <phoneticPr fontId="1"/>
  </si>
  <si>
    <t>年    額</t>
    <rPh sb="0" eb="1">
      <t>ネン</t>
    </rPh>
    <rPh sb="5" eb="6">
      <t>ガク</t>
    </rPh>
    <phoneticPr fontId="1"/>
  </si>
  <si>
    <t>月 数</t>
    <rPh sb="0" eb="1">
      <t>ゲツ</t>
    </rPh>
    <rPh sb="2" eb="3">
      <t>スウ</t>
    </rPh>
    <phoneticPr fontId="5"/>
  </si>
  <si>
    <t>【税務署整理欄】</t>
    <rPh sb="1" eb="4">
      <t>ゼイムショ</t>
    </rPh>
    <rPh sb="4" eb="6">
      <t>セイリ</t>
    </rPh>
    <rPh sb="6" eb="7">
      <t>ラン</t>
    </rPh>
    <phoneticPr fontId="5"/>
  </si>
  <si>
    <t>経　　      　　　費</t>
    <rPh sb="0" eb="1">
      <t>キョウ</t>
    </rPh>
    <rPh sb="12" eb="13">
      <t>ヒ</t>
    </rPh>
    <phoneticPr fontId="1"/>
  </si>
  <si>
    <t>所得税及び復興特別
所得税の源泉徴収税額</t>
    <phoneticPr fontId="5"/>
  </si>
  <si>
    <t>貸 付
割 合</t>
    <rPh sb="0" eb="1">
      <t>カシ</t>
    </rPh>
    <rPh sb="2" eb="3">
      <t>フ</t>
    </rPh>
    <rPh sb="4" eb="5">
      <t>ワリ</t>
    </rPh>
    <rPh sb="6" eb="7">
      <t>ゴウ</t>
    </rPh>
    <phoneticPr fontId="1"/>
  </si>
  <si>
    <t>本年中
の償却
期   間</t>
    <rPh sb="0" eb="3">
      <t>ホンネンチュウ</t>
    </rPh>
    <rPh sb="5" eb="7">
      <t>ショウキャク</t>
    </rPh>
    <rPh sb="8" eb="9">
      <t>キ</t>
    </rPh>
    <rPh sb="12" eb="13">
      <t>アイダ</t>
    </rPh>
    <phoneticPr fontId="1"/>
  </si>
  <si>
    <t>所得税及び復興特別
所得税の源泉徴収税額</t>
    <phoneticPr fontId="5"/>
  </si>
  <si>
    <t>所得税及び復興特別
所得税の源泉徴収税額</t>
    <phoneticPr fontId="3"/>
  </si>
  <si>
    <t>用途・種類等</t>
    <rPh sb="0" eb="1">
      <t>ヨウ</t>
    </rPh>
    <rPh sb="1" eb="2">
      <t>ト</t>
    </rPh>
    <rPh sb="3" eb="4">
      <t>タネ</t>
    </rPh>
    <rPh sb="4" eb="5">
      <t>タグイ</t>
    </rPh>
    <rPh sb="5" eb="6">
      <t>トウ</t>
    </rPh>
    <phoneticPr fontId="3"/>
  </si>
  <si>
    <t>取得価額
(償却保証額)</t>
    <rPh sb="0" eb="2">
      <t>シュトク</t>
    </rPh>
    <rPh sb="2" eb="4">
      <t>カガク</t>
    </rPh>
    <rPh sb="6" eb="8">
      <t>ショウキャク</t>
    </rPh>
    <rPh sb="8" eb="10">
      <t>ホショウ</t>
    </rPh>
    <rPh sb="10" eb="11">
      <t>ガク</t>
    </rPh>
    <phoneticPr fontId="1"/>
  </si>
  <si>
    <t>・       ・</t>
    <phoneticPr fontId="3"/>
  </si>
  <si>
    <t>・       ・</t>
    <phoneticPr fontId="3"/>
  </si>
  <si>
    <t>数 量</t>
    <rPh sb="0" eb="1">
      <t>スウ</t>
    </rPh>
    <rPh sb="2" eb="3">
      <t>リョウ</t>
    </rPh>
    <phoneticPr fontId="3"/>
  </si>
  <si>
    <t>本年分の必要
経費算入額
(㋣×㋠）</t>
    <rPh sb="0" eb="2">
      <t>ホンネン</t>
    </rPh>
    <rPh sb="2" eb="3">
      <t>ブン</t>
    </rPh>
    <rPh sb="4" eb="6">
      <t>ヒツヨウ</t>
    </rPh>
    <rPh sb="7" eb="9">
      <t>ケイヒ</t>
    </rPh>
    <rPh sb="9" eb="11">
      <t>サンニュウ</t>
    </rPh>
    <rPh sb="11" eb="12">
      <t>ガク</t>
    </rPh>
    <phoneticPr fontId="1"/>
  </si>
  <si>
    <t xml:space="preserve">本 年 分 の
普通償却費
(㋺×㋩×㋥)                  </t>
    <rPh sb="0" eb="1">
      <t>ホン</t>
    </rPh>
    <rPh sb="2" eb="3">
      <t>ネン</t>
    </rPh>
    <rPh sb="4" eb="5">
      <t>ブン</t>
    </rPh>
    <rPh sb="8" eb="10">
      <t>フツウ</t>
    </rPh>
    <rPh sb="10" eb="12">
      <t>ショウキャク</t>
    </rPh>
    <rPh sb="12" eb="13">
      <t>ヒ</t>
    </rPh>
    <phoneticPr fontId="1"/>
  </si>
  <si>
    <t>本 年 分 の
償却費合計
（㋭+㋬）</t>
    <rPh sb="0" eb="1">
      <t>ホン</t>
    </rPh>
    <rPh sb="2" eb="3">
      <t>ネン</t>
    </rPh>
    <rPh sb="4" eb="5">
      <t>ブン</t>
    </rPh>
    <rPh sb="8" eb="10">
      <t>ショウキャク</t>
    </rPh>
    <rPh sb="10" eb="11">
      <t>ヒ</t>
    </rPh>
    <rPh sb="11" eb="13">
      <t>ゴウケイ</t>
    </rPh>
    <phoneticPr fontId="1"/>
  </si>
  <si>
    <t xml:space="preserve">    住宅用、
    住宅用以
    外等の別</t>
    <phoneticPr fontId="5"/>
  </si>
  <si>
    <r>
      <t>年分収支内訳書　</t>
    </r>
    <r>
      <rPr>
        <sz val="16"/>
        <color indexed="16"/>
        <rFont val="ＭＳ Ｐ明朝"/>
        <family val="1"/>
        <charset val="128"/>
      </rPr>
      <t>（</t>
    </r>
    <r>
      <rPr>
        <sz val="16"/>
        <color indexed="14"/>
        <rFont val="ＭＳ Ｐ明朝"/>
        <family val="1"/>
        <charset val="128"/>
      </rPr>
      <t>不動産所得用</t>
    </r>
    <r>
      <rPr>
        <sz val="16"/>
        <color indexed="16"/>
        <rFont val="ＭＳ Ｐ明朝"/>
        <family val="1"/>
        <charset val="128"/>
      </rPr>
      <t>）</t>
    </r>
    <rPh sb="0" eb="1">
      <t>ネン</t>
    </rPh>
    <rPh sb="1" eb="2">
      <t>ブン</t>
    </rPh>
    <rPh sb="2" eb="4">
      <t>シュウシ</t>
    </rPh>
    <rPh sb="4" eb="7">
      <t>ウチワケショ</t>
    </rPh>
    <rPh sb="9" eb="12">
      <t>フドウサン</t>
    </rPh>
    <rPh sb="12" eb="14">
      <t>ショトク</t>
    </rPh>
    <rPh sb="14" eb="15">
      <t>ヨウ</t>
    </rPh>
    <phoneticPr fontId="1"/>
  </si>
  <si>
    <r>
      <t>年分収支内訳書</t>
    </r>
    <r>
      <rPr>
        <sz val="15"/>
        <color indexed="14"/>
        <rFont val="ＭＳ Ｐ明朝"/>
        <family val="1"/>
        <charset val="128"/>
      </rPr>
      <t>　（不動産所得用）</t>
    </r>
    <rPh sb="0" eb="1">
      <t>ネン</t>
    </rPh>
    <rPh sb="1" eb="2">
      <t>ブン</t>
    </rPh>
    <rPh sb="2" eb="4">
      <t>シュウシ</t>
    </rPh>
    <rPh sb="4" eb="7">
      <t>ウチワケショ</t>
    </rPh>
    <rPh sb="9" eb="12">
      <t>フドウサン</t>
    </rPh>
    <rPh sb="12" eb="14">
      <t>ショトク</t>
    </rPh>
    <rPh sb="14" eb="15">
      <t>ヨウ</t>
    </rPh>
    <phoneticPr fontId="1"/>
  </si>
  <si>
    <t>保 証 金
敷     金
（期末残高）</t>
    <rPh sb="0" eb="1">
      <t>タモツ</t>
    </rPh>
    <rPh sb="2" eb="3">
      <t>ショウ</t>
    </rPh>
    <rPh sb="4" eb="5">
      <t>キン</t>
    </rPh>
    <rPh sb="6" eb="7">
      <t>シ</t>
    </rPh>
    <rPh sb="12" eb="13">
      <t>キン</t>
    </rPh>
    <phoneticPr fontId="1"/>
  </si>
  <si>
    <t>本 年 中 の
借入金利子</t>
    <rPh sb="0" eb="1">
      <t>ホン</t>
    </rPh>
    <rPh sb="2" eb="3">
      <t>ネン</t>
    </rPh>
    <rPh sb="4" eb="5">
      <t>チュウ</t>
    </rPh>
    <rPh sb="8" eb="10">
      <t>カリイレ</t>
    </rPh>
    <rPh sb="10" eb="11">
      <t>キン</t>
    </rPh>
    <rPh sb="11" eb="13">
      <t>リシ</t>
    </rPh>
    <phoneticPr fontId="3"/>
  </si>
  <si>
    <t>支 払 金 額</t>
    <rPh sb="0" eb="1">
      <t>シ</t>
    </rPh>
    <rPh sb="2" eb="3">
      <t>バライ</t>
    </rPh>
    <rPh sb="4" eb="5">
      <t>キン</t>
    </rPh>
    <rPh sb="6" eb="7">
      <t>ガク</t>
    </rPh>
    <phoneticPr fontId="3"/>
  </si>
  <si>
    <t>支払年月日</t>
    <phoneticPr fontId="3"/>
  </si>
  <si>
    <t>青   空</t>
    <rPh sb="0" eb="1">
      <t>アオ</t>
    </rPh>
    <rPh sb="4" eb="5">
      <t>ソラ</t>
    </rPh>
    <phoneticPr fontId="3"/>
  </si>
  <si>
    <t>左のうち必要
経費算入額</t>
    <phoneticPr fontId="3"/>
  </si>
  <si>
    <t>権更</t>
    <rPh sb="0" eb="1">
      <t>ケン</t>
    </rPh>
    <rPh sb="1" eb="2">
      <t>サラ</t>
    </rPh>
    <phoneticPr fontId="3"/>
  </si>
  <si>
    <t>面 積
又 は
数 量</t>
    <rPh sb="0" eb="1">
      <t>メン</t>
    </rPh>
    <rPh sb="2" eb="3">
      <t>セキ</t>
    </rPh>
    <rPh sb="4" eb="5">
      <t>マタ</t>
    </rPh>
    <rPh sb="8" eb="9">
      <t>スウ</t>
    </rPh>
    <rPh sb="10" eb="11">
      <t>リョウ</t>
    </rPh>
    <phoneticPr fontId="1"/>
  </si>
  <si>
    <t>取 得
年 月</t>
    <rPh sb="0" eb="1">
      <t>トリ</t>
    </rPh>
    <rPh sb="2" eb="3">
      <t>トク</t>
    </rPh>
    <rPh sb="5" eb="6">
      <t>ジュクネン</t>
    </rPh>
    <rPh sb="7" eb="8">
      <t>ツキ</t>
    </rPh>
    <phoneticPr fontId="1"/>
  </si>
  <si>
    <t>償 却
方 法</t>
    <rPh sb="0" eb="1">
      <t>ショウ</t>
    </rPh>
    <rPh sb="2" eb="3">
      <t>キャク</t>
    </rPh>
    <rPh sb="5" eb="6">
      <t>カタ</t>
    </rPh>
    <rPh sb="7" eb="8">
      <t>ホウ</t>
    </rPh>
    <phoneticPr fontId="1"/>
  </si>
  <si>
    <t>耐 用
年 数</t>
    <rPh sb="0" eb="1">
      <t>タイ</t>
    </rPh>
    <rPh sb="2" eb="3">
      <t>ヨウ</t>
    </rPh>
    <rPh sb="5" eb="6">
      <t>ネン</t>
    </rPh>
    <rPh sb="7" eb="8">
      <t>スウ</t>
    </rPh>
    <phoneticPr fontId="1"/>
  </si>
  <si>
    <t>割増(特別)
償   却   費</t>
    <rPh sb="0" eb="2">
      <t>ワリマシ</t>
    </rPh>
    <rPh sb="3" eb="5">
      <t>トクベツ</t>
    </rPh>
    <rPh sb="7" eb="8">
      <t>ショウ</t>
    </rPh>
    <rPh sb="11" eb="12">
      <t>キャク</t>
    </rPh>
    <rPh sb="15" eb="16">
      <t>ヒ</t>
    </rPh>
    <phoneticPr fontId="1"/>
  </si>
  <si>
    <t>摘　  　要</t>
    <rPh sb="0" eb="1">
      <t>テキ</t>
    </rPh>
    <rPh sb="5" eb="6">
      <t>ヨウ</t>
    </rPh>
    <phoneticPr fontId="1"/>
  </si>
  <si>
    <t>0</t>
    <phoneticPr fontId="5"/>
  </si>
  <si>
    <t>令和</t>
    <rPh sb="0" eb="1">
      <t>レイ</t>
    </rPh>
    <rPh sb="1" eb="2">
      <t>ワ</t>
    </rPh>
    <phoneticPr fontId="1"/>
  </si>
  <si>
    <t>入力用</t>
    <rPh sb="0" eb="2">
      <t>ニュウリョク</t>
    </rPh>
    <rPh sb="2" eb="3">
      <t>ヨウ</t>
    </rPh>
    <phoneticPr fontId="5"/>
  </si>
  <si>
    <t>電話
番号</t>
    <rPh sb="0" eb="2">
      <t>デンワ</t>
    </rPh>
    <rPh sb="3" eb="5">
      <t>バンゴウ</t>
    </rPh>
    <phoneticPr fontId="1"/>
  </si>
  <si>
    <t>提出用</t>
    <rPh sb="0" eb="3">
      <t>テイシュツヨウ</t>
    </rPh>
    <phoneticPr fontId="5"/>
  </si>
  <si>
    <t>控　用</t>
    <rPh sb="0" eb="1">
      <t>ヒカエ</t>
    </rPh>
    <rPh sb="2" eb="3">
      <t>ヨウ</t>
    </rPh>
    <phoneticPr fontId="5"/>
  </si>
  <si>
    <t>電     話
番     号</t>
    <rPh sb="0" eb="1">
      <t>デン</t>
    </rPh>
    <rPh sb="6" eb="7">
      <t>ハナシ</t>
    </rPh>
    <rPh sb="8" eb="9">
      <t>バン</t>
    </rPh>
    <rPh sb="14" eb="15">
      <t>ゴウ</t>
    </rPh>
    <phoneticPr fontId="1"/>
  </si>
  <si>
    <t>礼金・権利金
更新料</t>
    <rPh sb="0" eb="2">
      <t>レイキン</t>
    </rPh>
    <rPh sb="3" eb="6">
      <t>ケンリキン</t>
    </rPh>
    <phoneticPr fontId="1"/>
  </si>
  <si>
    <t>名義書換
料その他</t>
    <rPh sb="0" eb="2">
      <t>メイギ</t>
    </rPh>
    <rPh sb="2" eb="4">
      <t>カキカ</t>
    </rPh>
    <rPh sb="5" eb="6">
      <t>リョウ</t>
    </rPh>
    <phoneticPr fontId="1"/>
  </si>
  <si>
    <t>住宅用、住宅
用以外等の別</t>
    <rPh sb="0" eb="3">
      <t>ジュウタクヨウ</t>
    </rPh>
    <rPh sb="4" eb="6">
      <t>ジュウタク</t>
    </rPh>
    <rPh sb="7" eb="8">
      <t>ヨウ</t>
    </rPh>
    <rPh sb="8" eb="10">
      <t>イガイ</t>
    </rPh>
    <rPh sb="10" eb="11">
      <t>トウ</t>
    </rPh>
    <rPh sb="12" eb="13">
      <t>ベツ</t>
    </rPh>
    <phoneticPr fontId="1"/>
  </si>
  <si>
    <t>延べ従
事月数</t>
    <phoneticPr fontId="5"/>
  </si>
  <si>
    <t>あなたの本年分の不動産所得
の金額の計算内容をこの表に
記載して確定申告書に添付し
てください。</t>
    <phoneticPr fontId="5"/>
  </si>
  <si>
    <t>氏  名
(名称)</t>
    <rPh sb="0" eb="1">
      <t>シ</t>
    </rPh>
    <rPh sb="3" eb="4">
      <t>ナ</t>
    </rPh>
    <rPh sb="6" eb="8">
      <t>メイショウ</t>
    </rPh>
    <phoneticPr fontId="1"/>
  </si>
  <si>
    <t>電  話
番  号</t>
    <rPh sb="0" eb="1">
      <t>デン</t>
    </rPh>
    <rPh sb="3" eb="4">
      <t>ハナシ</t>
    </rPh>
    <rPh sb="5" eb="6">
      <t>バン</t>
    </rPh>
    <rPh sb="8" eb="9">
      <t>ゴウ</t>
    </rPh>
    <phoneticPr fontId="1"/>
  </si>
  <si>
    <t>住宅用
以   外</t>
    <rPh sb="0" eb="3">
      <t>ジュウタクヨウ</t>
    </rPh>
    <rPh sb="4" eb="5">
      <t>イ</t>
    </rPh>
    <rPh sb="8" eb="9">
      <t>ソト</t>
    </rPh>
    <phoneticPr fontId="3"/>
  </si>
  <si>
    <t>事務所
店舗等</t>
    <rPh sb="0" eb="2">
      <t>ジム</t>
    </rPh>
    <rPh sb="2" eb="3">
      <t>ショ</t>
    </rPh>
    <rPh sb="4" eb="6">
      <t>テンポ</t>
    </rPh>
    <rPh sb="6" eb="7">
      <t>トウ</t>
    </rPh>
    <phoneticPr fontId="3"/>
  </si>
  <si>
    <t>税理士報酬</t>
    <rPh sb="0" eb="3">
      <t>ゼイリシ</t>
    </rPh>
    <rPh sb="3" eb="5">
      <t>ホウシュウ</t>
    </rPh>
    <phoneticPr fontId="5"/>
  </si>
  <si>
    <t>氏              名</t>
    <rPh sb="0" eb="1">
      <t>シ</t>
    </rPh>
    <rPh sb="15" eb="16">
      <t>メイ</t>
    </rPh>
    <phoneticPr fontId="1"/>
  </si>
  <si>
    <t>礼金・権利金
更       新       料</t>
    <rPh sb="0" eb="2">
      <t>レイキン</t>
    </rPh>
    <rPh sb="3" eb="6">
      <t>ケンリキン</t>
    </rPh>
    <phoneticPr fontId="1"/>
  </si>
  <si>
    <t>名   義   書   換
料   そ   の   他</t>
    <rPh sb="0" eb="1">
      <t>ナ</t>
    </rPh>
    <rPh sb="4" eb="5">
      <t>ギ</t>
    </rPh>
    <rPh sb="8" eb="9">
      <t>ショ</t>
    </rPh>
    <rPh sb="12" eb="13">
      <t>カン</t>
    </rPh>
    <rPh sb="14" eb="15">
      <t>リョウ</t>
    </rPh>
    <phoneticPr fontId="1"/>
  </si>
  <si>
    <r>
      <t xml:space="preserve">計    </t>
    </r>
    <r>
      <rPr>
        <sz val="11"/>
        <color indexed="14"/>
        <rFont val="ＭＳ Ｐ明朝"/>
        <family val="1"/>
        <charset val="128"/>
      </rPr>
      <t>（① + ④）</t>
    </r>
    <rPh sb="0" eb="1">
      <t>ケイ</t>
    </rPh>
    <phoneticPr fontId="1"/>
  </si>
  <si>
    <r>
      <t xml:space="preserve">小       計  </t>
    </r>
    <r>
      <rPr>
        <sz val="11"/>
        <color indexed="14"/>
        <rFont val="ＭＳ Ｐ明朝"/>
        <family val="1"/>
        <charset val="128"/>
      </rPr>
      <t>（②+③）</t>
    </r>
    <rPh sb="0" eb="1">
      <t>コ</t>
    </rPh>
    <rPh sb="8" eb="9">
      <t>ケイ</t>
    </rPh>
    <phoneticPr fontId="1"/>
  </si>
  <si>
    <t>小                  計</t>
    <rPh sb="0" eb="1">
      <t>ショウ</t>
    </rPh>
    <rPh sb="19" eb="20">
      <t>ケイ</t>
    </rPh>
    <phoneticPr fontId="1"/>
  </si>
  <si>
    <t>経          費          計</t>
    <rPh sb="0" eb="1">
      <t>ヘ</t>
    </rPh>
    <rPh sb="11" eb="12">
      <t>ヒ</t>
    </rPh>
    <rPh sb="22" eb="23">
      <t>ケイ</t>
    </rPh>
    <phoneticPr fontId="1"/>
  </si>
  <si>
    <t>本年中の収入金額</t>
    <rPh sb="0" eb="1">
      <t>ホン</t>
    </rPh>
    <rPh sb="1" eb="2">
      <t>ネン</t>
    </rPh>
    <rPh sb="2" eb="3">
      <t>チュウ</t>
    </rPh>
    <rPh sb="4" eb="5">
      <t>オサム</t>
    </rPh>
    <rPh sb="5" eb="6">
      <t>ニュウ</t>
    </rPh>
    <rPh sb="6" eb="7">
      <t>キン</t>
    </rPh>
    <rPh sb="7" eb="8">
      <t>ガク</t>
    </rPh>
    <phoneticPr fontId="1"/>
  </si>
  <si>
    <t>駐 車 場</t>
    <rPh sb="0" eb="1">
      <t>チュウ</t>
    </rPh>
    <rPh sb="2" eb="3">
      <t>クルマ</t>
    </rPh>
    <rPh sb="4" eb="5">
      <t>バ</t>
    </rPh>
    <phoneticPr fontId="3"/>
  </si>
  <si>
    <t>整理
番号</t>
    <rPh sb="0" eb="2">
      <t>セイリ</t>
    </rPh>
    <phoneticPr fontId="5"/>
  </si>
  <si>
    <t>書いてください。</t>
    <phoneticPr fontId="5"/>
  </si>
  <si>
    <r>
      <t>りますので、</t>
    </r>
    <r>
      <rPr>
        <b/>
        <sz val="13"/>
        <color indexed="14"/>
        <rFont val="ＭＳ Ｐゴシック"/>
        <family val="3"/>
        <charset val="128"/>
      </rPr>
      <t>黒のボールペンで</t>
    </r>
    <rPh sb="6" eb="7">
      <t>クロ</t>
    </rPh>
    <phoneticPr fontId="5"/>
  </si>
  <si>
    <t>07654321</t>
    <phoneticPr fontId="5"/>
  </si>
  <si>
    <t>あなたの本年分の不動産所得
の金額の計算内容をこの表に
記載して確定申告書に添付し
てください。</t>
    <phoneticPr fontId="5"/>
  </si>
  <si>
    <t>(借地権の設定に係る保証金などの預り金)</t>
    <phoneticPr fontId="3"/>
  </si>
  <si>
    <t>(年齢)</t>
    <phoneticPr fontId="5"/>
  </si>
  <si>
    <t xml:space="preserve">      氏　　  　名</t>
    <rPh sb="6" eb="7">
      <t>シ</t>
    </rPh>
    <rPh sb="12" eb="13">
      <t>メイ</t>
    </rPh>
    <phoneticPr fontId="1"/>
  </si>
  <si>
    <t>償 却 率
又は
改定償却率</t>
    <rPh sb="0" eb="1">
      <t>ショウ</t>
    </rPh>
    <rPh sb="2" eb="3">
      <t>キャク</t>
    </rPh>
    <rPh sb="4" eb="5">
      <t>リツ</t>
    </rPh>
    <rPh sb="6" eb="7">
      <t>マタ</t>
    </rPh>
    <rPh sb="9" eb="11">
      <t>カイテイ</t>
    </rPh>
    <rPh sb="11" eb="13">
      <t>ショウキャク</t>
    </rPh>
    <rPh sb="13" eb="14">
      <t>リツ</t>
    </rPh>
    <phoneticPr fontId="1"/>
  </si>
  <si>
    <t>(令和二年分以降用)</t>
    <rPh sb="1" eb="2">
      <t>レイ</t>
    </rPh>
    <rPh sb="2" eb="3">
      <t>ワ</t>
    </rPh>
    <rPh sb="3" eb="4">
      <t>２</t>
    </rPh>
    <rPh sb="4" eb="5">
      <t>ネン</t>
    </rPh>
    <rPh sb="5" eb="6">
      <t>ブン</t>
    </rPh>
    <rPh sb="6" eb="8">
      <t>イコウ</t>
    </rPh>
    <rPh sb="8" eb="9">
      <t>ヨウ</t>
    </rPh>
    <phoneticPr fontId="5"/>
  </si>
  <si>
    <t>(令和二年分以降用)</t>
    <rPh sb="1" eb="2">
      <t>レイ</t>
    </rPh>
    <rPh sb="2" eb="3">
      <t>ワ</t>
    </rPh>
    <rPh sb="3" eb="4">
      <t>２</t>
    </rPh>
    <phoneticPr fontId="3"/>
  </si>
  <si>
    <t>貸家</t>
    <rPh sb="0" eb="2">
      <t>カシヤ</t>
    </rPh>
    <phoneticPr fontId="1"/>
  </si>
  <si>
    <t>〃</t>
    <phoneticPr fontId="1"/>
  </si>
  <si>
    <t>〃</t>
    <phoneticPr fontId="5"/>
  </si>
  <si>
    <t>　　　　　〃</t>
    <phoneticPr fontId="5"/>
  </si>
  <si>
    <t>一括償却資産</t>
    <phoneticPr fontId="3"/>
  </si>
  <si>
    <t>定額法</t>
    <phoneticPr fontId="3"/>
  </si>
  <si>
    <t>均等償却</t>
    <rPh sb="0" eb="2">
      <t>キントウ</t>
    </rPh>
    <rPh sb="2" eb="4">
      <t>ショウキャク</t>
    </rPh>
    <phoneticPr fontId="3"/>
  </si>
  <si>
    <t>コンクリート敷</t>
    <phoneticPr fontId="3"/>
  </si>
  <si>
    <t>－ 1 －</t>
    <phoneticPr fontId="5"/>
  </si>
  <si>
    <t>－ 2 －</t>
    <phoneticPr fontId="3"/>
  </si>
  <si>
    <t>06</t>
    <phoneticPr fontId="5"/>
  </si>
  <si>
    <t>R6.7</t>
    <phoneticPr fontId="3"/>
  </si>
  <si>
    <t>H28.7</t>
    <phoneticPr fontId="3"/>
  </si>
  <si>
    <t>H19.1</t>
    <phoneticPr fontId="3"/>
  </si>
  <si>
    <t>H19.3</t>
    <phoneticPr fontId="3"/>
  </si>
  <si>
    <t>R6.</t>
    <phoneticPr fontId="3"/>
  </si>
  <si>
    <t>R6.7</t>
    <phoneticPr fontId="5"/>
  </si>
  <si>
    <t>R8.6</t>
    <phoneticPr fontId="1"/>
  </si>
  <si>
    <t>R4.4</t>
    <phoneticPr fontId="5"/>
  </si>
  <si>
    <t>R6.3</t>
    <phoneticPr fontId="5"/>
  </si>
  <si>
    <t>R5.7</t>
    <phoneticPr fontId="5"/>
  </si>
  <si>
    <t>R8.3</t>
    <phoneticPr fontId="5"/>
  </si>
  <si>
    <t>R6.4</t>
    <phoneticPr fontId="5"/>
  </si>
  <si>
    <t>R7.6</t>
    <phoneticPr fontId="5"/>
  </si>
  <si>
    <t>H23.4</t>
    <phoneticPr fontId="5"/>
  </si>
  <si>
    <t>R12.3</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</si>
</sst>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 &quot;#,##0"/>
    <numFmt numFmtId="177" formatCode="#,##0_ "/>
    <numFmt numFmtId="178" formatCode="#,##0_);[Red]\(#,##0\)"/>
    <numFmt numFmtId="179" formatCode="#,##0.000_ "/>
    <numFmt numFmtId="180" formatCode="0_);[Red]\(0\)"/>
    <numFmt numFmtId="181" formatCode="##&quot;台&quot;"/>
    <numFmt numFmtId="182" formatCode="##.#&quot;㎡&quot;"/>
    <numFmt numFmtId="183" formatCode="0_ "/>
    <numFmt numFmtId="184" formatCode="[$-411]ggge&quot;年&quot;m&quot;月&quot;d&quot;日&quot;;@"/>
  </numFmts>
  <fonts count="59">
    <font>
      <sz val="11"/>
      <color theme="1"/>
      <name val="ＭＳ Ｐゴシック"/>
      <family val="3"/>
      <charset val="128"/>
      <scheme val="minor"/>
    </font>
    <font>
      <sz val="6"/>
      <name val="ＭＳ Ｐゴシック"/>
      <family val="3"/>
      <charset val="128"/>
    </font>
    <font>
      <sz val="10"/>
      <name val="ＭＳ Ｐゴシック"/>
      <family val="3"/>
      <charset val="128"/>
    </font>
    <font>
      <sz val="6"/>
      <name val="ＭＳ Ｐゴシック"/>
      <family val="3"/>
      <charset val="128"/>
    </font>
    <font>
      <sz val="11"/>
      <color indexed="8"/>
      <name val="ＭＳ Ｐゴシック"/>
      <family val="3"/>
      <charset val="128"/>
    </font>
    <font>
      <sz val="6"/>
      <name val="ＭＳ Ｐゴシック"/>
      <family val="3"/>
      <charset val="128"/>
    </font>
    <font>
      <sz val="9"/>
      <name val="ＭＳ Ｐ明朝"/>
      <family val="1"/>
      <charset val="128"/>
    </font>
    <font>
      <sz val="14"/>
      <name val="Terminal"/>
      <family val="3"/>
      <charset val="255"/>
    </font>
    <font>
      <sz val="14"/>
      <name val="ＭＳ Ｐ明朝"/>
      <family val="1"/>
      <charset val="128"/>
    </font>
    <font>
      <sz val="10"/>
      <name val="ＭＳ Ｐ明朝"/>
      <family val="1"/>
      <charset val="128"/>
    </font>
    <font>
      <sz val="12"/>
      <name val="ＭＳ Ｐ明朝"/>
      <family val="1"/>
      <charset val="128"/>
    </font>
    <font>
      <sz val="11"/>
      <name val="ＭＳ Ｐ明朝"/>
      <family val="1"/>
      <charset val="128"/>
    </font>
    <font>
      <sz val="18"/>
      <name val="ＭＳ Ｐ明朝"/>
      <family val="1"/>
      <charset val="128"/>
    </font>
    <font>
      <sz val="8"/>
      <name val="ＭＳ Ｐ明朝"/>
      <family val="1"/>
      <charset val="128"/>
    </font>
    <font>
      <sz val="11"/>
      <color indexed="14"/>
      <name val="ＭＳ Ｐ明朝"/>
      <family val="1"/>
      <charset val="128"/>
    </font>
    <font>
      <sz val="16"/>
      <color indexed="14"/>
      <name val="ＭＳ Ｐ明朝"/>
      <family val="1"/>
      <charset val="128"/>
    </font>
    <font>
      <sz val="16"/>
      <color indexed="16"/>
      <name val="ＭＳ Ｐ明朝"/>
      <family val="1"/>
      <charset val="128"/>
    </font>
    <font>
      <sz val="15"/>
      <color indexed="14"/>
      <name val="ＭＳ Ｐ明朝"/>
      <family val="1"/>
      <charset val="128"/>
    </font>
    <font>
      <b/>
      <sz val="13"/>
      <color indexed="14"/>
      <name val="ＭＳ Ｐゴシック"/>
      <family val="3"/>
      <charset val="128"/>
    </font>
    <font>
      <sz val="11"/>
      <color rgb="FF2E1110"/>
      <name val="ＭＳ Ｐゴシック"/>
      <family val="3"/>
      <charset val="128"/>
      <scheme val="minor"/>
    </font>
    <font>
      <sz val="11"/>
      <color rgb="FF2E1110"/>
      <name val="ＭＳ Ｐ明朝"/>
      <family val="1"/>
      <charset val="128"/>
    </font>
    <font>
      <sz val="18"/>
      <color rgb="FF2E1110"/>
      <name val="ＭＳ Ｐ明朝"/>
      <family val="1"/>
      <charset val="128"/>
    </font>
    <font>
      <sz val="9"/>
      <color rgb="FF2E1110"/>
      <name val="ＭＳ Ｐ明朝"/>
      <family val="1"/>
      <charset val="128"/>
    </font>
    <font>
      <sz val="10"/>
      <color rgb="FF2E1110"/>
      <name val="ＭＳ Ｐ明朝"/>
      <family val="1"/>
      <charset val="128"/>
    </font>
    <font>
      <sz val="11"/>
      <color rgb="FF2E1110"/>
      <name val="ＭＳ Ｐゴシック"/>
      <family val="3"/>
      <charset val="128"/>
    </font>
    <font>
      <sz val="7"/>
      <color rgb="FF2E1110"/>
      <name val="ＭＳ Ｐ明朝"/>
      <family val="1"/>
      <charset val="128"/>
    </font>
    <font>
      <sz val="8"/>
      <color rgb="FF2E1110"/>
      <name val="ＭＳ Ｐ明朝"/>
      <family val="1"/>
      <charset val="128"/>
    </font>
    <font>
      <sz val="10"/>
      <color rgb="FFFF00FF"/>
      <name val="ＭＳ Ｐゴシック"/>
      <family val="3"/>
      <charset val="128"/>
    </font>
    <font>
      <sz val="9"/>
      <color rgb="FF2E1110"/>
      <name val="ＭＳ Ｐゴシック"/>
      <family val="3"/>
      <charset val="128"/>
      <scheme val="minor"/>
    </font>
    <font>
      <sz val="19"/>
      <color rgb="FF2E1110"/>
      <name val="ＭＳ Ｐ明朝"/>
      <family val="1"/>
      <charset val="128"/>
    </font>
    <font>
      <sz val="6"/>
      <color rgb="FF2E1110"/>
      <name val="ＭＳ Ｐ明朝"/>
      <family val="1"/>
      <charset val="128"/>
    </font>
    <font>
      <sz val="11"/>
      <color rgb="FF3333FF"/>
      <name val="ＭＳ Ｐ明朝"/>
      <family val="1"/>
      <charset val="128"/>
    </font>
    <font>
      <sz val="14"/>
      <color rgb="FF2E1110"/>
      <name val="ＭＳ Ｐ明朝"/>
      <family val="1"/>
      <charset val="128"/>
    </font>
    <font>
      <sz val="14"/>
      <color rgb="FF2E1110"/>
      <name val="ＭＳ Ｐゴシック"/>
      <family val="3"/>
      <charset val="128"/>
      <scheme val="minor"/>
    </font>
    <font>
      <sz val="9"/>
      <color theme="1"/>
      <name val="ＭＳ Ｐゴシック"/>
      <family val="3"/>
      <charset val="128"/>
      <scheme val="minor"/>
    </font>
    <font>
      <sz val="11"/>
      <color rgb="FF2E1110"/>
      <name val="ＭＳ 明朝"/>
      <family val="1"/>
      <charset val="128"/>
    </font>
    <font>
      <b/>
      <sz val="13"/>
      <color rgb="FFFF00FF"/>
      <name val="ＭＳ ゴシック"/>
      <family val="3"/>
      <charset val="128"/>
    </font>
    <font>
      <sz val="13"/>
      <color rgb="FF2E1110"/>
      <name val="ＭＳ Ｐ明朝"/>
      <family val="1"/>
      <charset val="128"/>
    </font>
    <font>
      <sz val="9"/>
      <color theme="1"/>
      <name val="ＭＳ Ｐ明朝"/>
      <family val="1"/>
      <charset val="128"/>
    </font>
    <font>
      <sz val="14"/>
      <color rgb="FFFF00FF"/>
      <name val="ＭＳ Ｐ明朝"/>
      <family val="1"/>
      <charset val="128"/>
    </font>
    <font>
      <sz val="14"/>
      <color rgb="FF3333FF"/>
      <name val="ＭＳ Ｐ明朝"/>
      <family val="1"/>
      <charset val="128"/>
    </font>
    <font>
      <sz val="9"/>
      <color rgb="FF3333FF"/>
      <name val="ＭＳ Ｐ明朝"/>
      <family val="1"/>
      <charset val="128"/>
    </font>
    <font>
      <sz val="9"/>
      <color rgb="FFFF00FF"/>
      <name val="ＭＳ Ｐ明朝"/>
      <family val="1"/>
      <charset val="128"/>
    </font>
    <font>
      <sz val="12"/>
      <color rgb="FF3333FF"/>
      <name val="ＭＳ Ｐ明朝"/>
      <family val="1"/>
      <charset val="128"/>
    </font>
    <font>
      <sz val="16"/>
      <color rgb="FFFF00FF"/>
      <name val="ＭＳ Ｐ明朝"/>
      <family val="1"/>
      <charset val="128"/>
    </font>
    <font>
      <sz val="11"/>
      <color rgb="FFFF00FF"/>
      <name val="ＭＳ Ｐ明朝"/>
      <family val="1"/>
      <charset val="128"/>
    </font>
    <font>
      <sz val="16"/>
      <color rgb="FF3333FF"/>
      <name val="ＭＳ Ｐ明朝"/>
      <family val="1"/>
      <charset val="128"/>
    </font>
    <font>
      <sz val="16"/>
      <color rgb="FF0000FF"/>
      <name val="ＭＳ Ｐゴシック"/>
      <family val="3"/>
      <charset val="128"/>
      <scheme val="minor"/>
    </font>
    <font>
      <sz val="18"/>
      <color rgb="FF3333FF"/>
      <name val="ＭＳ Ｐ明朝"/>
      <family val="1"/>
      <charset val="128"/>
    </font>
    <font>
      <sz val="14"/>
      <color rgb="FF3333FF"/>
      <name val="ＭＳ Ｐゴシック"/>
      <family val="3"/>
      <charset val="128"/>
      <scheme val="minor"/>
    </font>
    <font>
      <sz val="12"/>
      <color rgb="FF3333FF"/>
      <name val="ＭＳ Ｐゴシック"/>
      <family val="3"/>
      <charset val="128"/>
      <scheme val="minor"/>
    </font>
    <font>
      <sz val="16"/>
      <color rgb="FF0000FF"/>
      <name val="ＭＳ Ｐ明朝"/>
      <family val="1"/>
      <charset val="128"/>
    </font>
    <font>
      <sz val="13"/>
      <color rgb="FFFF00FF"/>
      <name val="ＭＳ Ｐ明朝"/>
      <family val="1"/>
      <charset val="128"/>
    </font>
    <font>
      <sz val="12"/>
      <color rgb="FF2E1110"/>
      <name val="ＭＳ Ｐ明朝"/>
      <family val="1"/>
      <charset val="128"/>
    </font>
    <font>
      <sz val="11"/>
      <name val="ＭＳ Ｐゴシック"/>
      <family val="3"/>
      <charset val="128"/>
      <scheme val="minor"/>
    </font>
    <font>
      <sz val="11"/>
      <color rgb="FFFF00FF"/>
      <name val="ＭＳ Ｐゴシック"/>
      <family val="3"/>
      <charset val="128"/>
      <scheme val="minor"/>
    </font>
    <font>
      <sz val="10"/>
      <color rgb="FF2E1110"/>
      <name val="ＭＳ Ｐゴシック"/>
      <family val="3"/>
      <charset val="128"/>
    </font>
    <font>
      <sz val="10"/>
      <color rgb="FF0000FF"/>
      <name val="ＭＳ Ｐゴシック"/>
      <family val="3"/>
      <charset val="128"/>
    </font>
    <font>
      <sz val="5"/>
      <color rgb="FF2E1110"/>
      <name val="ＭＳ Ｐ明朝"/>
      <family val="1"/>
      <charset val="128"/>
    </font>
  </fonts>
  <fills count="4">
    <fill>
      <patternFill patternType="none"/>
    </fill>
    <fill>
      <patternFill patternType="gray125"/>
    </fill>
    <fill>
      <patternFill patternType="solid">
        <fgColor rgb="FFFF9F5D"/>
        <bgColor indexed="64"/>
      </patternFill>
    </fill>
    <fill>
      <patternFill patternType="solid">
        <fgColor rgb="FFCCFF99"/>
        <bgColor indexed="64"/>
      </patternFill>
    </fill>
  </fills>
  <borders count="107">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theme="5" tint="-0.499984740745262"/>
      </right>
      <top/>
      <bottom/>
      <diagonal/>
    </border>
    <border>
      <left style="thin">
        <color rgb="FF2E1110"/>
      </left>
      <right/>
      <top style="thin">
        <color rgb="FF2E1110"/>
      </top>
      <bottom/>
      <diagonal/>
    </border>
    <border>
      <left/>
      <right/>
      <top style="thin">
        <color rgb="FF2E1110"/>
      </top>
      <bottom/>
      <diagonal/>
    </border>
    <border>
      <left/>
      <right style="thin">
        <color rgb="FF2E1110"/>
      </right>
      <top style="thin">
        <color rgb="FF2E1110"/>
      </top>
      <bottom/>
      <diagonal/>
    </border>
    <border>
      <left style="thin">
        <color rgb="FF2E1110"/>
      </left>
      <right/>
      <top style="thin">
        <color indexed="64"/>
      </top>
      <bottom/>
      <diagonal/>
    </border>
    <border>
      <left/>
      <right style="thin">
        <color rgb="FF2E1110"/>
      </right>
      <top style="thin">
        <color indexed="64"/>
      </top>
      <bottom/>
      <diagonal/>
    </border>
    <border>
      <left style="thin">
        <color rgb="FF2E1110"/>
      </left>
      <right/>
      <top/>
      <bottom style="thin">
        <color rgb="FF2E1110"/>
      </bottom>
      <diagonal/>
    </border>
    <border>
      <left/>
      <right/>
      <top/>
      <bottom style="thin">
        <color rgb="FF2E1110"/>
      </bottom>
      <diagonal/>
    </border>
    <border>
      <left style="thin">
        <color rgb="FF2E1110"/>
      </left>
      <right/>
      <top/>
      <bottom/>
      <diagonal/>
    </border>
    <border>
      <left/>
      <right style="thin">
        <color rgb="FF2E1110"/>
      </right>
      <top/>
      <bottom/>
      <diagonal/>
    </border>
    <border>
      <left/>
      <right/>
      <top style="thin">
        <color rgb="FF3E1716"/>
      </top>
      <bottom/>
      <diagonal/>
    </border>
    <border>
      <left/>
      <right style="thin">
        <color rgb="FF3E1716"/>
      </right>
      <top style="thin">
        <color rgb="FF3E1716"/>
      </top>
      <bottom/>
      <diagonal/>
    </border>
    <border>
      <left/>
      <right/>
      <top/>
      <bottom style="thin">
        <color rgb="FF3E1716"/>
      </bottom>
      <diagonal/>
    </border>
    <border>
      <left/>
      <right style="thin">
        <color rgb="FF3E1716"/>
      </right>
      <top/>
      <bottom style="thin">
        <color rgb="FF3E1716"/>
      </bottom>
      <diagonal/>
    </border>
    <border>
      <left/>
      <right/>
      <top style="thin">
        <color rgb="FF2E1110"/>
      </top>
      <bottom style="thin">
        <color rgb="FF2E1110"/>
      </bottom>
      <diagonal/>
    </border>
    <border diagonalUp="1">
      <left style="thin">
        <color rgb="FF2E1110"/>
      </left>
      <right style="thin">
        <color rgb="FF2E1110"/>
      </right>
      <top style="thin">
        <color rgb="FF2E1110"/>
      </top>
      <bottom style="thin">
        <color rgb="FF2E1110"/>
      </bottom>
      <diagonal style="thin">
        <color rgb="FF2E1110"/>
      </diagonal>
    </border>
    <border>
      <left/>
      <right style="thin">
        <color rgb="FF2E1110"/>
      </right>
      <top/>
      <bottom style="thin">
        <color rgb="FF2E1110"/>
      </bottom>
      <diagonal/>
    </border>
    <border>
      <left style="thin">
        <color rgb="FF2E1110"/>
      </left>
      <right/>
      <top style="thin">
        <color rgb="FF2E1110"/>
      </top>
      <bottom style="dotted">
        <color rgb="FF2E1110"/>
      </bottom>
      <diagonal/>
    </border>
    <border>
      <left/>
      <right style="thin">
        <color theme="5" tint="-0.499984740745262"/>
      </right>
      <top style="thin">
        <color rgb="FF2E1110"/>
      </top>
      <bottom/>
      <diagonal/>
    </border>
    <border>
      <left style="thin">
        <color rgb="FF2E1110"/>
      </left>
      <right/>
      <top/>
      <bottom style="thin">
        <color indexed="64"/>
      </bottom>
      <diagonal/>
    </border>
    <border>
      <left/>
      <right style="thin">
        <color rgb="FF2E1110"/>
      </right>
      <top/>
      <bottom style="thin">
        <color indexed="64"/>
      </bottom>
      <diagonal/>
    </border>
    <border diagonalUp="1">
      <left style="thin">
        <color rgb="FF2E1110"/>
      </left>
      <right/>
      <top style="thin">
        <color rgb="FF2E1110"/>
      </top>
      <bottom/>
      <diagonal style="thin">
        <color rgb="FF2E1110"/>
      </diagonal>
    </border>
    <border diagonalUp="1">
      <left/>
      <right/>
      <top style="thin">
        <color rgb="FF2E1110"/>
      </top>
      <bottom/>
      <diagonal style="thin">
        <color rgb="FF2E1110"/>
      </diagonal>
    </border>
    <border diagonalUp="1">
      <left/>
      <right style="thin">
        <color rgb="FF2E1110"/>
      </right>
      <top style="thin">
        <color rgb="FF2E1110"/>
      </top>
      <bottom/>
      <diagonal style="thin">
        <color rgb="FF2E1110"/>
      </diagonal>
    </border>
    <border diagonalUp="1">
      <left style="thin">
        <color rgb="FF2E1110"/>
      </left>
      <right/>
      <top/>
      <bottom style="thin">
        <color rgb="FF2E1110"/>
      </bottom>
      <diagonal style="thin">
        <color rgb="FF2E1110"/>
      </diagonal>
    </border>
    <border diagonalUp="1">
      <left/>
      <right/>
      <top/>
      <bottom style="thin">
        <color rgb="FF2E1110"/>
      </bottom>
      <diagonal style="thin">
        <color rgb="FF2E1110"/>
      </diagonal>
    </border>
    <border diagonalUp="1">
      <left/>
      <right style="thin">
        <color rgb="FF2E1110"/>
      </right>
      <top/>
      <bottom style="thin">
        <color rgb="FF2E1110"/>
      </bottom>
      <diagonal style="thin">
        <color rgb="FF2E1110"/>
      </diagonal>
    </border>
    <border>
      <left/>
      <right style="thin">
        <color indexed="64"/>
      </right>
      <top style="thin">
        <color rgb="FF2E1110"/>
      </top>
      <bottom/>
      <diagonal/>
    </border>
    <border>
      <left/>
      <right style="thin">
        <color indexed="64"/>
      </right>
      <top/>
      <bottom style="thin">
        <color rgb="FF2E1110"/>
      </bottom>
      <diagonal/>
    </border>
    <border>
      <left style="thin">
        <color rgb="FF2E1110"/>
      </left>
      <right style="thin">
        <color rgb="FF2E1110"/>
      </right>
      <top style="thin">
        <color rgb="FF2E1110"/>
      </top>
      <bottom/>
      <diagonal/>
    </border>
    <border>
      <left style="thin">
        <color rgb="FF2E1110"/>
      </left>
      <right style="thin">
        <color rgb="FF2E1110"/>
      </right>
      <top/>
      <bottom/>
      <diagonal/>
    </border>
    <border>
      <left style="thin">
        <color rgb="FF2E1110"/>
      </left>
      <right style="thin">
        <color indexed="64"/>
      </right>
      <top style="thin">
        <color rgb="FF2E1110"/>
      </top>
      <bottom style="thin">
        <color indexed="64"/>
      </bottom>
      <diagonal/>
    </border>
    <border>
      <left style="thin">
        <color indexed="64"/>
      </left>
      <right style="thin">
        <color rgb="FF2E1110"/>
      </right>
      <top style="thin">
        <color rgb="FF2E1110"/>
      </top>
      <bottom style="thin">
        <color indexed="64"/>
      </bottom>
      <diagonal/>
    </border>
    <border>
      <left style="thin">
        <color rgb="FF2E1110"/>
      </left>
      <right style="thin">
        <color indexed="64"/>
      </right>
      <top style="thin">
        <color indexed="64"/>
      </top>
      <bottom style="thin">
        <color rgb="FF2E1110"/>
      </bottom>
      <diagonal/>
    </border>
    <border>
      <left style="thin">
        <color indexed="64"/>
      </left>
      <right style="thin">
        <color rgb="FF2E1110"/>
      </right>
      <top style="thin">
        <color indexed="64"/>
      </top>
      <bottom style="thin">
        <color rgb="FF2E1110"/>
      </bottom>
      <diagonal/>
    </border>
    <border>
      <left style="thin">
        <color rgb="FF2E1110"/>
      </left>
      <right style="thin">
        <color rgb="FF2E1110"/>
      </right>
      <top/>
      <bottom style="thin">
        <color rgb="FF2E1110"/>
      </bottom>
      <diagonal/>
    </border>
    <border>
      <left style="thin">
        <color rgb="FF2E1110"/>
      </left>
      <right style="thin">
        <color indexed="64"/>
      </right>
      <top/>
      <bottom style="thin">
        <color indexed="64"/>
      </bottom>
      <diagonal/>
    </border>
    <border>
      <left style="thin">
        <color indexed="64"/>
      </left>
      <right style="thin">
        <color rgb="FF2E1110"/>
      </right>
      <top/>
      <bottom style="thin">
        <color indexed="64"/>
      </bottom>
      <diagonal/>
    </border>
    <border>
      <left style="thin">
        <color rgb="FF2E1110"/>
      </left>
      <right style="thin">
        <color indexed="64"/>
      </right>
      <top style="thin">
        <color indexed="64"/>
      </top>
      <bottom/>
      <diagonal/>
    </border>
    <border>
      <left style="thin">
        <color indexed="64"/>
      </left>
      <right style="thin">
        <color rgb="FF2E1110"/>
      </right>
      <top style="thin">
        <color indexed="64"/>
      </top>
      <bottom/>
      <diagonal/>
    </border>
    <border>
      <left style="thin">
        <color rgb="FF2E1110"/>
      </left>
      <right/>
      <top style="thin">
        <color rgb="FF2E1110"/>
      </top>
      <bottom style="thin">
        <color rgb="FF2E1110"/>
      </bottom>
      <diagonal/>
    </border>
    <border>
      <left/>
      <right style="thin">
        <color rgb="FF2E1110"/>
      </right>
      <top style="thin">
        <color rgb="FF2E1110"/>
      </top>
      <bottom style="thin">
        <color rgb="FF2E1110"/>
      </bottom>
      <diagonal/>
    </border>
    <border>
      <left/>
      <right/>
      <top style="thin">
        <color rgb="FF2E1110"/>
      </top>
      <bottom style="thin">
        <color indexed="64"/>
      </bottom>
      <diagonal/>
    </border>
    <border>
      <left/>
      <right style="thin">
        <color rgb="FF2E1110"/>
      </right>
      <top style="thin">
        <color rgb="FF2E1110"/>
      </top>
      <bottom style="thin">
        <color indexed="64"/>
      </bottom>
      <diagonal/>
    </border>
    <border>
      <left/>
      <right/>
      <top/>
      <bottom style="thin">
        <color theme="5" tint="-0.499984740745262"/>
      </bottom>
      <diagonal/>
    </border>
    <border>
      <left style="thin">
        <color indexed="64"/>
      </left>
      <right/>
      <top style="thin">
        <color rgb="FF2E1110"/>
      </top>
      <bottom/>
      <diagonal/>
    </border>
    <border>
      <left style="thin">
        <color indexed="64"/>
      </left>
      <right/>
      <top/>
      <bottom style="thin">
        <color rgb="FF2E1110"/>
      </bottom>
      <diagonal/>
    </border>
    <border>
      <left style="thin">
        <color rgb="FF3E1716"/>
      </left>
      <right/>
      <top style="thin">
        <color rgb="FF3E1716"/>
      </top>
      <bottom/>
      <diagonal/>
    </border>
    <border>
      <left style="thin">
        <color rgb="FF3E1716"/>
      </left>
      <right/>
      <top/>
      <bottom style="thin">
        <color rgb="FF3E1716"/>
      </bottom>
      <diagonal/>
    </border>
    <border>
      <left/>
      <right/>
      <top style="medium">
        <color rgb="FF2E1110"/>
      </top>
      <bottom/>
      <diagonal/>
    </border>
    <border>
      <left/>
      <right/>
      <top/>
      <bottom style="medium">
        <color rgb="FF2E1110"/>
      </bottom>
      <diagonal/>
    </border>
    <border>
      <left/>
      <right style="medium">
        <color rgb="FF2E1110"/>
      </right>
      <top style="thin">
        <color rgb="FF2E1110"/>
      </top>
      <bottom/>
      <diagonal/>
    </border>
    <border>
      <left style="thin">
        <color rgb="FF2E1110"/>
      </left>
      <right/>
      <top/>
      <bottom style="double">
        <color rgb="FF2E1110"/>
      </bottom>
      <diagonal/>
    </border>
    <border>
      <left/>
      <right/>
      <top/>
      <bottom style="double">
        <color rgb="FF2E1110"/>
      </bottom>
      <diagonal/>
    </border>
    <border>
      <left/>
      <right style="medium">
        <color rgb="FF2E1110"/>
      </right>
      <top/>
      <bottom style="double">
        <color rgb="FF2E1110"/>
      </bottom>
      <diagonal/>
    </border>
    <border>
      <left style="medium">
        <color rgb="FF2E1110"/>
      </left>
      <right style="thin">
        <color rgb="FF2E1110"/>
      </right>
      <top style="medium">
        <color rgb="FF2E1110"/>
      </top>
      <bottom/>
      <diagonal/>
    </border>
    <border>
      <left style="medium">
        <color rgb="FF2E1110"/>
      </left>
      <right style="thin">
        <color rgb="FF2E1110"/>
      </right>
      <top/>
      <bottom style="medium">
        <color rgb="FF2E1110"/>
      </bottom>
      <diagonal/>
    </border>
    <border>
      <left style="thin">
        <color rgb="FF2E1110"/>
      </left>
      <right style="thin">
        <color rgb="FF2E1110"/>
      </right>
      <top/>
      <bottom style="double">
        <color rgb="FF2E1110"/>
      </bottom>
      <diagonal/>
    </border>
    <border>
      <left/>
      <right style="medium">
        <color rgb="FF2E1110"/>
      </right>
      <top/>
      <bottom style="thin">
        <color rgb="FF2E1110"/>
      </bottom>
      <diagonal/>
    </border>
    <border>
      <left/>
      <right style="medium">
        <color rgb="FF2E1110"/>
      </right>
      <top style="medium">
        <color rgb="FF2E1110"/>
      </top>
      <bottom/>
      <diagonal/>
    </border>
    <border>
      <left/>
      <right style="medium">
        <color rgb="FF2E1110"/>
      </right>
      <top/>
      <bottom style="medium">
        <color rgb="FF2E1110"/>
      </bottom>
      <diagonal/>
    </border>
    <border>
      <left style="thin">
        <color rgb="FF2E1110"/>
      </left>
      <right/>
      <top style="medium">
        <color rgb="FF2E1110"/>
      </top>
      <bottom/>
      <diagonal/>
    </border>
    <border>
      <left style="thin">
        <color rgb="FF2E1110"/>
      </left>
      <right/>
      <top/>
      <bottom style="medium">
        <color rgb="FF2E1110"/>
      </bottom>
      <diagonal/>
    </border>
    <border>
      <left style="medium">
        <color rgb="FF2E1110"/>
      </left>
      <right style="thin">
        <color rgb="FF2E1110"/>
      </right>
      <top/>
      <bottom/>
      <diagonal/>
    </border>
    <border>
      <left/>
      <right style="medium">
        <color rgb="FF2E1110"/>
      </right>
      <top/>
      <bottom/>
      <diagonal/>
    </border>
    <border>
      <left style="thin">
        <color rgb="FF2E1110"/>
      </left>
      <right/>
      <top style="double">
        <color rgb="FF2E1110"/>
      </top>
      <bottom/>
      <diagonal/>
    </border>
    <border>
      <left/>
      <right/>
      <top style="double">
        <color rgb="FF2E1110"/>
      </top>
      <bottom/>
      <diagonal/>
    </border>
    <border>
      <left/>
      <right style="medium">
        <color rgb="FF2E1110"/>
      </right>
      <top style="double">
        <color rgb="FF2E1110"/>
      </top>
      <bottom/>
      <diagonal/>
    </border>
    <border>
      <left/>
      <right style="thin">
        <color rgb="FF2E1110"/>
      </right>
      <top style="double">
        <color rgb="FF2E1110"/>
      </top>
      <bottom/>
      <diagonal/>
    </border>
    <border>
      <left/>
      <right style="thin">
        <color rgb="FF2E1110"/>
      </right>
      <top/>
      <bottom style="double">
        <color rgb="FF2E1110"/>
      </bottom>
      <diagonal/>
    </border>
    <border>
      <left style="thin">
        <color rgb="FF2E1110"/>
      </left>
      <right style="thin">
        <color indexed="64"/>
      </right>
      <top style="thin">
        <color rgb="FF2E1110"/>
      </top>
      <bottom/>
      <diagonal/>
    </border>
    <border>
      <left style="thin">
        <color indexed="64"/>
      </left>
      <right style="thin">
        <color indexed="64"/>
      </right>
      <top style="thin">
        <color rgb="FF2E1110"/>
      </top>
      <bottom/>
      <diagonal/>
    </border>
    <border>
      <left style="thin">
        <color indexed="64"/>
      </left>
      <right style="thin">
        <color rgb="FF2E1110"/>
      </right>
      <top style="thin">
        <color rgb="FF2E1110"/>
      </top>
      <bottom/>
      <diagonal/>
    </border>
    <border>
      <left style="thin">
        <color rgb="FF2E1110"/>
      </left>
      <right style="thin">
        <color indexed="64"/>
      </right>
      <top/>
      <bottom style="thin">
        <color rgb="FF2E1110"/>
      </bottom>
      <diagonal/>
    </border>
    <border>
      <left style="thin">
        <color indexed="64"/>
      </left>
      <right style="thin">
        <color indexed="64"/>
      </right>
      <top/>
      <bottom style="thin">
        <color rgb="FF2E1110"/>
      </bottom>
      <diagonal/>
    </border>
    <border>
      <left style="thin">
        <color indexed="64"/>
      </left>
      <right style="thin">
        <color rgb="FF2E1110"/>
      </right>
      <top/>
      <bottom style="thin">
        <color rgb="FF2E1110"/>
      </bottom>
      <diagonal/>
    </border>
    <border diagonalUp="1">
      <left style="thin">
        <color rgb="FF2E1110"/>
      </left>
      <right style="thin">
        <color indexed="64"/>
      </right>
      <top style="thin">
        <color rgb="FF2E1110"/>
      </top>
      <bottom style="thin">
        <color rgb="FF2E1110"/>
      </bottom>
      <diagonal style="thin">
        <color rgb="FF2E1110"/>
      </diagonal>
    </border>
    <border diagonalUp="1">
      <left style="thin">
        <color indexed="64"/>
      </left>
      <right style="thin">
        <color rgb="FF2E1110"/>
      </right>
      <top style="thin">
        <color rgb="FF2E1110"/>
      </top>
      <bottom style="thin">
        <color rgb="FF2E1110"/>
      </bottom>
      <diagonal style="thin">
        <color rgb="FF2E1110"/>
      </diagonal>
    </border>
    <border>
      <left style="thin">
        <color indexed="64"/>
      </left>
      <right style="thin">
        <color indexed="64"/>
      </right>
      <top style="thin">
        <color rgb="FF2E1110"/>
      </top>
      <bottom style="thin">
        <color indexed="64"/>
      </bottom>
      <diagonal/>
    </border>
    <border>
      <left style="thin">
        <color rgb="FF2E1110"/>
      </left>
      <right style="thin">
        <color indexed="64"/>
      </right>
      <top style="thin">
        <color indexed="64"/>
      </top>
      <bottom style="thin">
        <color indexed="64"/>
      </bottom>
      <diagonal/>
    </border>
    <border>
      <left style="thin">
        <color indexed="64"/>
      </left>
      <right style="thin">
        <color rgb="FF2E1110"/>
      </right>
      <top style="thin">
        <color indexed="64"/>
      </top>
      <bottom style="thin">
        <color indexed="64"/>
      </bottom>
      <diagonal/>
    </border>
    <border>
      <left style="thin">
        <color indexed="64"/>
      </left>
      <right style="thin">
        <color indexed="64"/>
      </right>
      <top style="thin">
        <color indexed="64"/>
      </top>
      <bottom style="thin">
        <color rgb="FF2E1110"/>
      </bottom>
      <diagonal/>
    </border>
    <border>
      <left style="thin">
        <color rgb="FF2E1110"/>
      </left>
      <right style="thin">
        <color rgb="FF2E1110"/>
      </right>
      <top style="thin">
        <color rgb="FF2E1110"/>
      </top>
      <bottom style="thin">
        <color indexed="64"/>
      </bottom>
      <diagonal/>
    </border>
    <border>
      <left style="thin">
        <color rgb="FF2E1110"/>
      </left>
      <right style="thin">
        <color rgb="FF2E1110"/>
      </right>
      <top style="thin">
        <color indexed="64"/>
      </top>
      <bottom style="thin">
        <color indexed="64"/>
      </bottom>
      <diagonal/>
    </border>
    <border>
      <left style="thin">
        <color rgb="FF2E1110"/>
      </left>
      <right style="thin">
        <color rgb="FF2E1110"/>
      </right>
      <top style="thin">
        <color indexed="64"/>
      </top>
      <bottom/>
      <diagonal/>
    </border>
    <border>
      <left/>
      <right/>
      <top style="dotted">
        <color rgb="FF2E1110"/>
      </top>
      <bottom style="thin">
        <color rgb="FF2E1110"/>
      </bottom>
      <diagonal/>
    </border>
    <border>
      <left/>
      <right style="thin">
        <color rgb="FF2E1110"/>
      </right>
      <top style="dotted">
        <color rgb="FF2E1110"/>
      </top>
      <bottom style="thin">
        <color rgb="FF2E1110"/>
      </bottom>
      <diagonal/>
    </border>
    <border>
      <left/>
      <right/>
      <top/>
      <bottom style="dotted">
        <color rgb="FF2E1110"/>
      </bottom>
      <diagonal/>
    </border>
    <border>
      <left/>
      <right style="thin">
        <color rgb="FF2E1110"/>
      </right>
      <top/>
      <bottom style="dotted">
        <color rgb="FF2E1110"/>
      </bottom>
      <diagonal/>
    </border>
    <border>
      <left style="thin">
        <color rgb="FF2E1110"/>
      </left>
      <right/>
      <top style="dotted">
        <color rgb="FF2E1110"/>
      </top>
      <bottom/>
      <diagonal/>
    </border>
    <border diagonalUp="1">
      <left style="thin">
        <color rgb="FF2E1110"/>
      </left>
      <right/>
      <top style="thin">
        <color rgb="FF2E1110"/>
      </top>
      <bottom style="thin">
        <color rgb="FF2E1110"/>
      </bottom>
      <diagonal style="thin">
        <color rgb="FF2E1110"/>
      </diagonal>
    </border>
    <border diagonalUp="1">
      <left/>
      <right/>
      <top style="thin">
        <color rgb="FF2E1110"/>
      </top>
      <bottom style="thin">
        <color rgb="FF2E1110"/>
      </bottom>
      <diagonal style="thin">
        <color rgb="FF2E1110"/>
      </diagonal>
    </border>
    <border diagonalUp="1">
      <left/>
      <right style="thin">
        <color rgb="FF2E1110"/>
      </right>
      <top style="thin">
        <color rgb="FF2E1110"/>
      </top>
      <bottom style="thin">
        <color rgb="FF2E1110"/>
      </bottom>
      <diagonal style="thin">
        <color rgb="FF2E1110"/>
      </diagonal>
    </border>
    <border>
      <left style="thin">
        <color rgb="FF2E1110"/>
      </left>
      <right style="thin">
        <color rgb="FF2E1110"/>
      </right>
      <top/>
      <bottom style="thin">
        <color indexed="64"/>
      </bottom>
      <diagonal/>
    </border>
    <border>
      <left style="thin">
        <color rgb="FF2E1110"/>
      </left>
      <right/>
      <top style="dotted">
        <color rgb="FF2E1110"/>
      </top>
      <bottom style="thin">
        <color rgb="FF2E1110"/>
      </bottom>
      <diagonal/>
    </border>
    <border>
      <left/>
      <right/>
      <top style="dotted">
        <color rgb="FF2E1110"/>
      </top>
      <bottom/>
      <diagonal/>
    </border>
    <border>
      <left/>
      <right style="thin">
        <color rgb="FF2E1110"/>
      </right>
      <top style="dotted">
        <color rgb="FF2E1110"/>
      </top>
      <bottom/>
      <diagonal/>
    </border>
    <border>
      <left/>
      <right/>
      <top style="thin">
        <color rgb="FF2E1110"/>
      </top>
      <bottom style="dotted">
        <color rgb="FF2E1110"/>
      </bottom>
      <diagonal/>
    </border>
    <border>
      <left/>
      <right style="thin">
        <color rgb="FF2E1110"/>
      </right>
      <top style="thin">
        <color rgb="FF2E1110"/>
      </top>
      <bottom style="dotted">
        <color rgb="FF2E1110"/>
      </bottom>
      <diagonal/>
    </border>
  </borders>
  <cellStyleXfs count="3">
    <xf numFmtId="0" fontId="0" fillId="0" borderId="0">
      <alignment vertical="center"/>
    </xf>
    <xf numFmtId="38" fontId="4" fillId="0" borderId="0" applyFont="0" applyFill="0" applyBorder="0" applyAlignment="0" applyProtection="0">
      <alignment vertical="center"/>
    </xf>
    <xf numFmtId="1" fontId="7" fillId="0" borderId="0"/>
  </cellStyleXfs>
  <cellXfs count="1255">
    <xf numFmtId="0" fontId="0" fillId="0" borderId="0" xfId="0">
      <alignment vertical="center"/>
    </xf>
    <xf numFmtId="0" fontId="19" fillId="0" borderId="0" xfId="0" applyFont="1" applyAlignment="1" applyProtection="1">
      <protection hidden="1"/>
    </xf>
    <xf numFmtId="0" fontId="0" fillId="0" borderId="0" xfId="0" applyAlignment="1" applyProtection="1">
      <protection hidden="1"/>
    </xf>
    <xf numFmtId="0" fontId="20" fillId="0" borderId="0" xfId="0" applyFont="1" applyAlignment="1" applyProtection="1">
      <protection hidden="1"/>
    </xf>
    <xf numFmtId="0" fontId="21" fillId="0" borderId="0" xfId="0" applyFont="1" applyAlignment="1" applyProtection="1">
      <protection hidden="1"/>
    </xf>
    <xf numFmtId="0" fontId="22" fillId="0" borderId="0" xfId="0" applyFont="1" applyProtection="1">
      <alignment vertical="center"/>
      <protection hidden="1"/>
    </xf>
    <xf numFmtId="0" fontId="19" fillId="0" borderId="8" xfId="0" applyFont="1" applyBorder="1" applyAlignment="1" applyProtection="1">
      <protection hidden="1"/>
    </xf>
    <xf numFmtId="0" fontId="20" fillId="0" borderId="0" xfId="0" applyFont="1" applyProtection="1">
      <alignment vertical="center"/>
      <protection hidden="1"/>
    </xf>
    <xf numFmtId="0" fontId="20" fillId="0" borderId="0" xfId="0" applyFont="1" applyAlignment="1" applyProtection="1">
      <alignment horizontal="right"/>
      <protection hidden="1"/>
    </xf>
    <xf numFmtId="0" fontId="20" fillId="0" borderId="0" xfId="0" applyFont="1" applyAlignment="1" applyProtection="1">
      <alignment horizontal="center"/>
      <protection hidden="1"/>
    </xf>
    <xf numFmtId="176" fontId="20" fillId="0" borderId="0" xfId="0" applyNumberFormat="1" applyFont="1" applyAlignment="1" applyProtection="1">
      <alignment horizontal="center" vertical="center"/>
      <protection hidden="1"/>
    </xf>
    <xf numFmtId="176" fontId="20" fillId="0" borderId="0" xfId="0" applyNumberFormat="1" applyFont="1" applyProtection="1">
      <alignment vertical="center"/>
      <protection hidden="1"/>
    </xf>
    <xf numFmtId="0" fontId="22" fillId="0" borderId="9" xfId="0" applyFont="1" applyBorder="1" applyAlignment="1" applyProtection="1">
      <protection hidden="1"/>
    </xf>
    <xf numFmtId="0" fontId="22" fillId="0" borderId="10" xfId="0" applyFont="1" applyBorder="1" applyAlignment="1" applyProtection="1">
      <protection hidden="1"/>
    </xf>
    <xf numFmtId="177" fontId="22" fillId="0" borderId="9" xfId="0" applyNumberFormat="1" applyFont="1" applyBorder="1" applyAlignment="1" applyProtection="1">
      <protection hidden="1"/>
    </xf>
    <xf numFmtId="177" fontId="22" fillId="0" borderId="11" xfId="0" applyNumberFormat="1" applyFont="1" applyBorder="1" applyAlignment="1" applyProtection="1">
      <protection hidden="1"/>
    </xf>
    <xf numFmtId="0" fontId="22" fillId="0" borderId="11" xfId="0" applyFont="1" applyBorder="1" applyAlignment="1" applyProtection="1">
      <protection hidden="1"/>
    </xf>
    <xf numFmtId="177" fontId="20" fillId="0" borderId="0" xfId="0" applyNumberFormat="1" applyFont="1" applyProtection="1">
      <alignment vertical="center"/>
      <protection hidden="1"/>
    </xf>
    <xf numFmtId="0" fontId="22" fillId="0" borderId="12" xfId="0" applyFont="1" applyBorder="1" applyProtection="1">
      <alignment vertical="center"/>
      <protection hidden="1"/>
    </xf>
    <xf numFmtId="0" fontId="22" fillId="0" borderId="1" xfId="0" applyFont="1" applyBorder="1" applyProtection="1">
      <alignment vertical="center"/>
      <protection hidden="1"/>
    </xf>
    <xf numFmtId="178" fontId="22" fillId="0" borderId="9" xfId="1" applyNumberFormat="1" applyFont="1" applyFill="1" applyBorder="1" applyAlignment="1" applyProtection="1">
      <alignment vertical="center"/>
      <protection hidden="1"/>
    </xf>
    <xf numFmtId="178" fontId="22" fillId="0" borderId="10" xfId="1" applyNumberFormat="1" applyFont="1" applyFill="1" applyBorder="1" applyAlignment="1" applyProtection="1">
      <alignment vertical="center"/>
      <protection hidden="1"/>
    </xf>
    <xf numFmtId="178" fontId="22" fillId="0" borderId="11" xfId="1" applyNumberFormat="1" applyFont="1" applyFill="1" applyBorder="1" applyAlignment="1" applyProtection="1">
      <alignment horizontal="right" vertical="center"/>
      <protection hidden="1"/>
    </xf>
    <xf numFmtId="38" fontId="20" fillId="0" borderId="1" xfId="1" applyFont="1" applyFill="1" applyBorder="1" applyAlignment="1" applyProtection="1">
      <alignment vertical="center"/>
      <protection hidden="1"/>
    </xf>
    <xf numFmtId="38" fontId="20" fillId="0" borderId="13" xfId="1" applyFont="1" applyFill="1" applyBorder="1" applyAlignment="1" applyProtection="1">
      <alignment vertical="center"/>
      <protection hidden="1"/>
    </xf>
    <xf numFmtId="0" fontId="20" fillId="0" borderId="9" xfId="0" applyFont="1" applyBorder="1" applyProtection="1">
      <alignment vertical="center"/>
      <protection hidden="1"/>
    </xf>
    <xf numFmtId="0" fontId="20" fillId="0" borderId="11" xfId="0" applyFont="1" applyBorder="1" applyProtection="1">
      <alignment vertical="center"/>
      <protection hidden="1"/>
    </xf>
    <xf numFmtId="0" fontId="20" fillId="0" borderId="14" xfId="0" applyFont="1" applyBorder="1" applyAlignment="1" applyProtection="1">
      <alignment horizontal="center"/>
      <protection hidden="1"/>
    </xf>
    <xf numFmtId="0" fontId="20" fillId="0" borderId="15" xfId="0" applyFont="1" applyBorder="1" applyAlignment="1" applyProtection="1">
      <alignment horizontal="center"/>
      <protection hidden="1"/>
    </xf>
    <xf numFmtId="0" fontId="19" fillId="0" borderId="16" xfId="0" applyFont="1" applyBorder="1" applyAlignment="1" applyProtection="1">
      <protection hidden="1"/>
    </xf>
    <xf numFmtId="38" fontId="20" fillId="0" borderId="0" xfId="1" applyFont="1" applyFill="1" applyBorder="1" applyAlignment="1" applyProtection="1">
      <alignment vertical="center"/>
      <protection hidden="1"/>
    </xf>
    <xf numFmtId="38" fontId="20" fillId="0" borderId="17" xfId="1" applyFont="1" applyFill="1" applyBorder="1" applyAlignment="1" applyProtection="1">
      <alignment vertical="center"/>
      <protection hidden="1"/>
    </xf>
    <xf numFmtId="0" fontId="19" fillId="0" borderId="17" xfId="0" applyFont="1" applyBorder="1" applyAlignment="1" applyProtection="1">
      <protection hidden="1"/>
    </xf>
    <xf numFmtId="0" fontId="20" fillId="0" borderId="10" xfId="0" applyFont="1" applyBorder="1" applyProtection="1">
      <alignment vertical="center"/>
      <protection hidden="1"/>
    </xf>
    <xf numFmtId="0" fontId="22" fillId="0" borderId="10" xfId="0" applyFont="1" applyBorder="1" applyAlignment="1" applyProtection="1">
      <alignment vertical="center" wrapText="1"/>
      <protection hidden="1"/>
    </xf>
    <xf numFmtId="0" fontId="20" fillId="0" borderId="10" xfId="0" applyFont="1" applyBorder="1" applyAlignment="1" applyProtection="1">
      <alignment vertical="center" shrinkToFit="1"/>
      <protection hidden="1"/>
    </xf>
    <xf numFmtId="0" fontId="20" fillId="0" borderId="0" xfId="0" applyFont="1" applyAlignment="1" applyProtection="1">
      <alignment vertical="center" shrinkToFit="1"/>
      <protection hidden="1"/>
    </xf>
    <xf numFmtId="0" fontId="23" fillId="0" borderId="0" xfId="0" applyFont="1" applyAlignment="1" applyProtection="1">
      <alignment horizontal="center" wrapText="1"/>
      <protection hidden="1"/>
    </xf>
    <xf numFmtId="0" fontId="20" fillId="0" borderId="16" xfId="0" applyFont="1" applyBorder="1" applyAlignment="1" applyProtection="1">
      <alignment horizontal="center"/>
      <protection hidden="1"/>
    </xf>
    <xf numFmtId="0" fontId="22" fillId="0" borderId="0" xfId="0" applyFont="1" applyAlignment="1" applyProtection="1">
      <alignment vertical="center" wrapText="1"/>
      <protection hidden="1"/>
    </xf>
    <xf numFmtId="0" fontId="20" fillId="0" borderId="0" xfId="0" applyFont="1" applyAlignment="1" applyProtection="1">
      <alignment horizontal="right" vertical="center"/>
      <protection hidden="1"/>
    </xf>
    <xf numFmtId="0" fontId="24" fillId="0" borderId="0" xfId="0" applyFont="1" applyAlignment="1" applyProtection="1">
      <alignment horizontal="right" vertical="center"/>
      <protection hidden="1"/>
    </xf>
    <xf numFmtId="0" fontId="19" fillId="0" borderId="0" xfId="0" applyFont="1" applyAlignment="1" applyProtection="1">
      <alignment horizontal="center"/>
      <protection hidden="1"/>
    </xf>
    <xf numFmtId="0" fontId="19" fillId="0" borderId="18" xfId="0" applyFont="1" applyBorder="1" applyAlignment="1" applyProtection="1">
      <protection hidden="1"/>
    </xf>
    <xf numFmtId="0" fontId="20" fillId="0" borderId="19" xfId="0" applyFont="1" applyBorder="1" applyAlignment="1" applyProtection="1">
      <alignment horizontal="right" vertical="center"/>
      <protection hidden="1"/>
    </xf>
    <xf numFmtId="0" fontId="20" fillId="0" borderId="20" xfId="0" applyFont="1" applyBorder="1" applyAlignment="1" applyProtection="1">
      <protection hidden="1"/>
    </xf>
    <xf numFmtId="0" fontId="20" fillId="0" borderId="21" xfId="0" applyFont="1" applyBorder="1" applyAlignment="1" applyProtection="1">
      <protection hidden="1"/>
    </xf>
    <xf numFmtId="0" fontId="23" fillId="0" borderId="0" xfId="0" applyFont="1" applyAlignment="1" applyProtection="1">
      <protection hidden="1"/>
    </xf>
    <xf numFmtId="0" fontId="2" fillId="0" borderId="0" xfId="0" applyFont="1" applyAlignment="1" applyProtection="1">
      <protection hidden="1"/>
    </xf>
    <xf numFmtId="0" fontId="25" fillId="0" borderId="10" xfId="0" applyFont="1" applyBorder="1" applyAlignment="1" applyProtection="1">
      <protection hidden="1"/>
    </xf>
    <xf numFmtId="0" fontId="26" fillId="0" borderId="10" xfId="0" applyFont="1" applyBorder="1" applyAlignment="1" applyProtection="1">
      <protection hidden="1"/>
    </xf>
    <xf numFmtId="0" fontId="26" fillId="0" borderId="11" xfId="0" applyFont="1" applyBorder="1" applyAlignment="1" applyProtection="1">
      <protection hidden="1"/>
    </xf>
    <xf numFmtId="0" fontId="23" fillId="0" borderId="10" xfId="0" applyFont="1" applyBorder="1" applyAlignment="1" applyProtection="1">
      <protection hidden="1"/>
    </xf>
    <xf numFmtId="0" fontId="2" fillId="0" borderId="2" xfId="0" applyFont="1" applyBorder="1" applyAlignment="1" applyProtection="1">
      <alignment horizontal="center"/>
      <protection hidden="1"/>
    </xf>
    <xf numFmtId="179" fontId="23" fillId="0" borderId="10" xfId="0" applyNumberFormat="1" applyFont="1" applyBorder="1" applyAlignment="1" applyProtection="1">
      <alignment shrinkToFit="1"/>
      <protection hidden="1"/>
    </xf>
    <xf numFmtId="180" fontId="23" fillId="0" borderId="10" xfId="0" applyNumberFormat="1" applyFont="1" applyBorder="1" applyProtection="1">
      <alignment vertical="center"/>
      <protection hidden="1"/>
    </xf>
    <xf numFmtId="179" fontId="23" fillId="0" borderId="15" xfId="0" applyNumberFormat="1" applyFont="1" applyBorder="1" applyAlignment="1" applyProtection="1">
      <alignment shrinkToFit="1"/>
      <protection hidden="1"/>
    </xf>
    <xf numFmtId="180" fontId="23" fillId="0" borderId="22" xfId="0" applyNumberFormat="1" applyFont="1" applyBorder="1" applyAlignment="1" applyProtection="1">
      <alignment horizontal="center" vertical="center"/>
      <protection hidden="1"/>
    </xf>
    <xf numFmtId="180" fontId="23" fillId="0" borderId="15" xfId="0" applyNumberFormat="1" applyFont="1" applyBorder="1" applyProtection="1">
      <alignment vertical="center"/>
      <protection hidden="1"/>
    </xf>
    <xf numFmtId="179" fontId="23" fillId="0" borderId="0" xfId="0" applyNumberFormat="1" applyFont="1" applyAlignment="1" applyProtection="1">
      <alignment shrinkToFit="1"/>
      <protection hidden="1"/>
    </xf>
    <xf numFmtId="180" fontId="23" fillId="0" borderId="0" xfId="0" applyNumberFormat="1" applyFont="1" applyProtection="1">
      <alignment vertical="center"/>
      <protection hidden="1"/>
    </xf>
    <xf numFmtId="0" fontId="23" fillId="0" borderId="23" xfId="0" applyFont="1" applyBorder="1" applyAlignment="1" applyProtection="1">
      <alignment horizontal="right"/>
      <protection hidden="1"/>
    </xf>
    <xf numFmtId="176" fontId="27" fillId="0" borderId="2" xfId="0" applyNumberFormat="1" applyFont="1" applyBorder="1" applyAlignment="1" applyProtection="1">
      <alignment horizontal="right"/>
      <protection hidden="1"/>
    </xf>
    <xf numFmtId="0" fontId="22" fillId="0" borderId="0" xfId="0" applyFont="1" applyAlignment="1" applyProtection="1">
      <alignment horizontal="left" vertical="top" wrapText="1"/>
      <protection hidden="1"/>
    </xf>
    <xf numFmtId="176" fontId="25" fillId="0" borderId="17" xfId="0" applyNumberFormat="1" applyFont="1" applyBorder="1" applyAlignment="1" applyProtection="1">
      <alignment vertical="top"/>
      <protection hidden="1"/>
    </xf>
    <xf numFmtId="176" fontId="20" fillId="0" borderId="17" xfId="0" applyNumberFormat="1" applyFont="1" applyBorder="1" applyProtection="1">
      <alignment vertical="center"/>
      <protection hidden="1"/>
    </xf>
    <xf numFmtId="176" fontId="20" fillId="0" borderId="11" xfId="0" applyNumberFormat="1" applyFont="1" applyBorder="1" applyProtection="1">
      <alignment vertical="center"/>
      <protection hidden="1"/>
    </xf>
    <xf numFmtId="0" fontId="23" fillId="0" borderId="10" xfId="0" applyFont="1" applyBorder="1" applyAlignment="1" applyProtection="1">
      <alignment vertical="center" wrapText="1"/>
      <protection hidden="1"/>
    </xf>
    <xf numFmtId="38" fontId="22" fillId="0" borderId="10" xfId="1" applyFont="1" applyFill="1" applyBorder="1" applyAlignment="1" applyProtection="1">
      <alignment vertical="center" wrapText="1"/>
      <protection hidden="1"/>
    </xf>
    <xf numFmtId="177" fontId="23" fillId="0" borderId="0" xfId="0" applyNumberFormat="1" applyFont="1" applyAlignment="1" applyProtection="1">
      <alignment horizontal="right"/>
      <protection hidden="1"/>
    </xf>
    <xf numFmtId="0" fontId="23" fillId="0" borderId="0" xfId="0" applyFont="1" applyAlignment="1" applyProtection="1">
      <alignment vertical="center" wrapText="1"/>
      <protection hidden="1"/>
    </xf>
    <xf numFmtId="38" fontId="22" fillId="0" borderId="0" xfId="1" applyFont="1" applyFill="1" applyBorder="1" applyAlignment="1" applyProtection="1">
      <alignment vertical="center" wrapText="1"/>
      <protection hidden="1"/>
    </xf>
    <xf numFmtId="176" fontId="20" fillId="0" borderId="24" xfId="0" applyNumberFormat="1" applyFont="1" applyBorder="1" applyProtection="1">
      <alignment vertical="center"/>
      <protection hidden="1"/>
    </xf>
    <xf numFmtId="58" fontId="23" fillId="0" borderId="0" xfId="0" applyNumberFormat="1" applyFont="1" applyAlignment="1" applyProtection="1">
      <protection hidden="1"/>
    </xf>
    <xf numFmtId="181" fontId="22" fillId="0" borderId="0" xfId="1" applyNumberFormat="1" applyFont="1" applyFill="1" applyBorder="1" applyAlignment="1" applyProtection="1">
      <alignment horizontal="center" vertical="center" wrapText="1"/>
      <protection hidden="1"/>
    </xf>
    <xf numFmtId="0" fontId="23" fillId="0" borderId="0" xfId="0" applyFont="1" applyAlignment="1" applyProtection="1">
      <alignment vertical="top" wrapText="1"/>
      <protection hidden="1"/>
    </xf>
    <xf numFmtId="0" fontId="19" fillId="0" borderId="18" xfId="0" applyFont="1" applyBorder="1" applyAlignment="1" applyProtection="1">
      <alignment horizontal="center" vertical="center"/>
      <protection hidden="1"/>
    </xf>
    <xf numFmtId="0" fontId="19" fillId="0" borderId="20" xfId="0" applyFont="1" applyBorder="1" applyAlignment="1" applyProtection="1">
      <alignment horizontal="center" vertical="center"/>
      <protection hidden="1"/>
    </xf>
    <xf numFmtId="0" fontId="26" fillId="0" borderId="15" xfId="0" applyFont="1" applyBorder="1" applyAlignment="1" applyProtection="1">
      <protection hidden="1"/>
    </xf>
    <xf numFmtId="0" fontId="26" fillId="2" borderId="9" xfId="0" applyFont="1" applyFill="1" applyBorder="1" applyAlignment="1" applyProtection="1">
      <alignment horizontal="center" vertical="center" textRotation="255" wrapText="1"/>
      <protection hidden="1"/>
    </xf>
    <xf numFmtId="0" fontId="20" fillId="2" borderId="10" xfId="0" applyFont="1" applyFill="1" applyBorder="1" applyProtection="1">
      <alignment vertical="center"/>
      <protection hidden="1"/>
    </xf>
    <xf numFmtId="0" fontId="20" fillId="2" borderId="11" xfId="0" applyFont="1" applyFill="1" applyBorder="1" applyProtection="1">
      <alignment vertical="center"/>
      <protection hidden="1"/>
    </xf>
    <xf numFmtId="0" fontId="26" fillId="2" borderId="14" xfId="0" applyFont="1" applyFill="1" applyBorder="1" applyAlignment="1" applyProtection="1">
      <alignment horizontal="center" vertical="center" textRotation="255" wrapText="1"/>
      <protection hidden="1"/>
    </xf>
    <xf numFmtId="0" fontId="20" fillId="2" borderId="15" xfId="0" applyFont="1" applyFill="1" applyBorder="1" applyAlignment="1" applyProtection="1">
      <protection hidden="1"/>
    </xf>
    <xf numFmtId="0" fontId="20" fillId="2" borderId="24" xfId="0" applyFont="1" applyFill="1" applyBorder="1" applyAlignment="1" applyProtection="1">
      <protection hidden="1"/>
    </xf>
    <xf numFmtId="38" fontId="20" fillId="2" borderId="1" xfId="1" applyFont="1" applyFill="1" applyBorder="1" applyAlignment="1" applyProtection="1">
      <alignment vertical="center"/>
      <protection hidden="1"/>
    </xf>
    <xf numFmtId="0" fontId="20" fillId="2" borderId="1" xfId="0" applyFont="1" applyFill="1" applyBorder="1" applyAlignment="1" applyProtection="1">
      <protection hidden="1"/>
    </xf>
    <xf numFmtId="0" fontId="19" fillId="2" borderId="13" xfId="0" applyFont="1" applyFill="1" applyBorder="1" applyAlignment="1" applyProtection="1">
      <protection hidden="1"/>
    </xf>
    <xf numFmtId="0" fontId="19" fillId="0" borderId="0" xfId="0" applyFont="1" applyAlignment="1" applyProtection="1">
      <alignment vertical="center" textRotation="255"/>
      <protection hidden="1"/>
    </xf>
    <xf numFmtId="0" fontId="11" fillId="0" borderId="0" xfId="0" applyFont="1" applyAlignment="1" applyProtection="1">
      <alignment horizontal="center" vertical="center"/>
      <protection hidden="1"/>
    </xf>
    <xf numFmtId="0" fontId="6" fillId="0" borderId="9" xfId="0" applyFont="1" applyBorder="1" applyAlignment="1" applyProtection="1">
      <protection hidden="1"/>
    </xf>
    <xf numFmtId="0" fontId="6" fillId="0" borderId="10" xfId="0" applyFont="1" applyBorder="1" applyAlignment="1" applyProtection="1">
      <protection hidden="1"/>
    </xf>
    <xf numFmtId="180" fontId="9" fillId="0" borderId="22" xfId="0" applyNumberFormat="1" applyFont="1" applyBorder="1" applyAlignment="1" applyProtection="1">
      <alignment horizontal="center" vertical="center"/>
      <protection hidden="1"/>
    </xf>
    <xf numFmtId="178" fontId="9" fillId="0" borderId="0" xfId="0" applyNumberFormat="1" applyFont="1" applyAlignment="1" applyProtection="1">
      <alignment horizontal="right" vertical="center" shrinkToFit="1"/>
      <protection hidden="1"/>
    </xf>
    <xf numFmtId="178" fontId="9" fillId="0" borderId="0" xfId="0" applyNumberFormat="1" applyFont="1" applyAlignment="1" applyProtection="1">
      <alignment horizontal="right" vertical="center"/>
      <protection hidden="1"/>
    </xf>
    <xf numFmtId="177" fontId="9" fillId="0" borderId="0" xfId="0" applyNumberFormat="1" applyFont="1" applyAlignment="1" applyProtection="1">
      <alignment horizontal="right" vertical="center"/>
      <protection hidden="1"/>
    </xf>
    <xf numFmtId="0" fontId="23" fillId="0" borderId="0" xfId="0" applyFont="1" applyAlignment="1" applyProtection="1">
      <alignment horizontal="right"/>
      <protection hidden="1"/>
    </xf>
    <xf numFmtId="176" fontId="27" fillId="0" borderId="0" xfId="0" applyNumberFormat="1" applyFont="1" applyAlignment="1" applyProtection="1">
      <alignment horizontal="right"/>
      <protection hidden="1"/>
    </xf>
    <xf numFmtId="0" fontId="26" fillId="0" borderId="0" xfId="0" applyFont="1" applyAlignment="1" applyProtection="1">
      <alignment horizontal="left" vertical="center"/>
      <protection hidden="1"/>
    </xf>
    <xf numFmtId="0" fontId="25" fillId="0" borderId="0" xfId="0" applyFont="1" applyAlignment="1" applyProtection="1">
      <alignment horizontal="left" vertical="center"/>
      <protection hidden="1"/>
    </xf>
    <xf numFmtId="176" fontId="26" fillId="0" borderId="10" xfId="0" applyNumberFormat="1" applyFont="1" applyBorder="1" applyAlignment="1" applyProtection="1">
      <alignment horizontal="center" vertical="center"/>
      <protection hidden="1"/>
    </xf>
    <xf numFmtId="176" fontId="26" fillId="0" borderId="15" xfId="0" applyNumberFormat="1" applyFont="1" applyBorder="1" applyAlignment="1" applyProtection="1">
      <alignment horizontal="center" vertical="center"/>
      <protection hidden="1"/>
    </xf>
    <xf numFmtId="176" fontId="26" fillId="0" borderId="0" xfId="0" applyNumberFormat="1" applyFont="1" applyAlignment="1" applyProtection="1">
      <alignment horizontal="center" vertical="center"/>
      <protection hidden="1"/>
    </xf>
    <xf numFmtId="0" fontId="19" fillId="0" borderId="10" xfId="0" applyFont="1" applyBorder="1" applyProtection="1">
      <alignment vertical="center"/>
      <protection hidden="1"/>
    </xf>
    <xf numFmtId="0" fontId="19" fillId="0" borderId="0" xfId="0" applyFont="1" applyProtection="1">
      <alignment vertical="center"/>
      <protection hidden="1"/>
    </xf>
    <xf numFmtId="0" fontId="25" fillId="0" borderId="11" xfId="0" applyFont="1" applyBorder="1" applyAlignment="1" applyProtection="1">
      <protection hidden="1"/>
    </xf>
    <xf numFmtId="0" fontId="28" fillId="0" borderId="0" xfId="0" applyFont="1" applyAlignment="1" applyProtection="1">
      <alignment vertical="center" wrapText="1"/>
      <protection hidden="1"/>
    </xf>
    <xf numFmtId="0" fontId="29" fillId="0" borderId="0" xfId="0" applyFont="1" applyProtection="1">
      <alignment vertical="center"/>
      <protection hidden="1"/>
    </xf>
    <xf numFmtId="0" fontId="25" fillId="0" borderId="25" xfId="0" applyFont="1" applyBorder="1" applyAlignment="1" applyProtection="1">
      <alignment horizontal="center" vertical="center" textRotation="255"/>
      <protection hidden="1"/>
    </xf>
    <xf numFmtId="0" fontId="25" fillId="0" borderId="9" xfId="0" applyFont="1" applyBorder="1" applyAlignment="1" applyProtection="1">
      <alignment horizontal="left" vertical="center"/>
      <protection hidden="1"/>
    </xf>
    <xf numFmtId="0" fontId="25" fillId="0" borderId="10" xfId="0" applyFont="1" applyBorder="1" applyProtection="1">
      <alignment vertical="center"/>
      <protection hidden="1"/>
    </xf>
    <xf numFmtId="0" fontId="25" fillId="0" borderId="9" xfId="0" applyFont="1" applyBorder="1" applyProtection="1">
      <alignment vertical="center"/>
      <protection hidden="1"/>
    </xf>
    <xf numFmtId="0" fontId="30" fillId="0" borderId="11" xfId="0" applyFont="1" applyBorder="1" applyAlignment="1" applyProtection="1">
      <alignment horizontal="right" vertical="center"/>
      <protection hidden="1"/>
    </xf>
    <xf numFmtId="0" fontId="26" fillId="0" borderId="0" xfId="0" applyFont="1" applyAlignment="1" applyProtection="1">
      <alignment horizontal="center" vertical="center" wrapText="1"/>
      <protection hidden="1"/>
    </xf>
    <xf numFmtId="0" fontId="20" fillId="0" borderId="10" xfId="0" applyFont="1" applyBorder="1" applyAlignment="1" applyProtection="1">
      <alignment horizontal="center" vertical="center"/>
      <protection hidden="1"/>
    </xf>
    <xf numFmtId="0" fontId="23" fillId="0" borderId="0" xfId="0" applyFont="1" applyAlignment="1" applyProtection="1">
      <alignment horizontal="center" vertical="center"/>
      <protection hidden="1"/>
    </xf>
    <xf numFmtId="0" fontId="20" fillId="0" borderId="0" xfId="0" applyFont="1" applyAlignment="1" applyProtection="1">
      <alignment horizontal="left" vertical="center"/>
      <protection hidden="1"/>
    </xf>
    <xf numFmtId="0" fontId="20" fillId="0" borderId="0" xfId="0" applyFont="1" applyAlignment="1" applyProtection="1">
      <alignment horizontal="center" vertical="center" textRotation="255"/>
      <protection hidden="1"/>
    </xf>
    <xf numFmtId="0" fontId="20" fillId="0" borderId="0" xfId="0" applyFont="1" applyAlignment="1" applyProtection="1">
      <alignment horizontal="center" vertical="center"/>
      <protection hidden="1"/>
    </xf>
    <xf numFmtId="0" fontId="23" fillId="0" borderId="0" xfId="0" applyFont="1" applyAlignment="1" applyProtection="1">
      <alignment horizontal="center"/>
      <protection hidden="1"/>
    </xf>
    <xf numFmtId="0" fontId="25" fillId="0" borderId="10" xfId="0" applyFont="1" applyBorder="1" applyAlignment="1" applyProtection="1">
      <alignment horizontal="left" vertical="center"/>
      <protection hidden="1"/>
    </xf>
    <xf numFmtId="0" fontId="31" fillId="0" borderId="0" xfId="0" applyFont="1" applyAlignment="1" applyProtection="1">
      <alignment horizontal="center" vertical="center"/>
      <protection hidden="1"/>
    </xf>
    <xf numFmtId="177" fontId="26" fillId="0" borderId="11" xfId="0" applyNumberFormat="1" applyFont="1" applyBorder="1" applyAlignment="1" applyProtection="1">
      <alignment horizontal="right" vertical="top" shrinkToFit="1"/>
      <protection hidden="1"/>
    </xf>
    <xf numFmtId="180" fontId="9" fillId="0" borderId="10" xfId="0" applyNumberFormat="1" applyFont="1" applyBorder="1" applyAlignment="1" applyProtection="1">
      <alignment horizontal="center" vertical="center"/>
      <protection hidden="1"/>
    </xf>
    <xf numFmtId="0" fontId="9" fillId="0" borderId="14" xfId="0" applyFont="1" applyBorder="1" applyAlignment="1" applyProtection="1">
      <alignment horizontal="right"/>
      <protection hidden="1"/>
    </xf>
    <xf numFmtId="177" fontId="9" fillId="0" borderId="24" xfId="0" applyNumberFormat="1" applyFont="1" applyBorder="1" applyAlignment="1" applyProtection="1">
      <alignment horizontal="right"/>
      <protection hidden="1"/>
    </xf>
    <xf numFmtId="177" fontId="9" fillId="0" borderId="17" xfId="0" applyNumberFormat="1" applyFont="1" applyBorder="1" applyAlignment="1" applyProtection="1">
      <alignment horizontal="right"/>
      <protection hidden="1"/>
    </xf>
    <xf numFmtId="180" fontId="9" fillId="0" borderId="0" xfId="0" applyNumberFormat="1" applyFont="1" applyAlignment="1" applyProtection="1">
      <alignment horizontal="center" vertical="center"/>
      <protection hidden="1"/>
    </xf>
    <xf numFmtId="0" fontId="6" fillId="0" borderId="0" xfId="0" applyFont="1" applyAlignment="1" applyProtection="1">
      <alignment horizontal="right" vertical="center" shrinkToFit="1"/>
      <protection hidden="1"/>
    </xf>
    <xf numFmtId="0" fontId="9" fillId="0" borderId="16" xfId="0" applyFont="1" applyBorder="1" applyAlignment="1" applyProtection="1">
      <alignment horizontal="right"/>
      <protection hidden="1"/>
    </xf>
    <xf numFmtId="177" fontId="9" fillId="0" borderId="11" xfId="0" applyNumberFormat="1" applyFont="1" applyBorder="1" applyAlignment="1" applyProtection="1">
      <alignment horizontal="right"/>
      <protection hidden="1"/>
    </xf>
    <xf numFmtId="176" fontId="11" fillId="0" borderId="0" xfId="0" applyNumberFormat="1" applyFont="1" applyAlignment="1" applyProtection="1">
      <alignment horizontal="right" vertical="center"/>
      <protection hidden="1"/>
    </xf>
    <xf numFmtId="176" fontId="11" fillId="0" borderId="0" xfId="1" applyNumberFormat="1" applyFont="1" applyFill="1" applyBorder="1" applyAlignment="1" applyProtection="1">
      <alignment horizontal="right" vertical="center"/>
      <protection hidden="1"/>
    </xf>
    <xf numFmtId="0" fontId="19" fillId="3" borderId="0" xfId="0" applyFont="1" applyFill="1" applyAlignment="1" applyProtection="1">
      <protection hidden="1"/>
    </xf>
    <xf numFmtId="0" fontId="0" fillId="3" borderId="0" xfId="0" applyFill="1" applyAlignment="1" applyProtection="1">
      <protection hidden="1"/>
    </xf>
    <xf numFmtId="0" fontId="20" fillId="3" borderId="0" xfId="0" applyFont="1" applyFill="1" applyAlignment="1" applyProtection="1">
      <protection hidden="1"/>
    </xf>
    <xf numFmtId="0" fontId="21" fillId="3" borderId="0" xfId="0" applyFont="1" applyFill="1" applyProtection="1">
      <alignment vertical="center"/>
      <protection hidden="1"/>
    </xf>
    <xf numFmtId="0" fontId="21" fillId="3" borderId="0" xfId="0" applyFont="1" applyFill="1" applyAlignment="1" applyProtection="1">
      <protection hidden="1"/>
    </xf>
    <xf numFmtId="0" fontId="22" fillId="3" borderId="10" xfId="0" applyFont="1" applyFill="1" applyBorder="1" applyProtection="1">
      <alignment vertical="center"/>
      <protection hidden="1"/>
    </xf>
    <xf numFmtId="0" fontId="19" fillId="3" borderId="26" xfId="0" applyFont="1" applyFill="1" applyBorder="1" applyAlignment="1" applyProtection="1">
      <protection hidden="1"/>
    </xf>
    <xf numFmtId="0" fontId="20" fillId="3" borderId="0" xfId="0" applyFont="1" applyFill="1" applyProtection="1">
      <alignment vertical="center"/>
      <protection hidden="1"/>
    </xf>
    <xf numFmtId="0" fontId="19" fillId="3" borderId="8" xfId="0" applyFont="1" applyFill="1" applyBorder="1" applyAlignment="1" applyProtection="1">
      <protection hidden="1"/>
    </xf>
    <xf numFmtId="0" fontId="20" fillId="3" borderId="0" xfId="0" applyFont="1" applyFill="1" applyAlignment="1" applyProtection="1">
      <alignment horizontal="center" vertical="center"/>
      <protection hidden="1"/>
    </xf>
    <xf numFmtId="0" fontId="20" fillId="3" borderId="0" xfId="0" applyFont="1" applyFill="1" applyAlignment="1" applyProtection="1">
      <alignment horizontal="left" vertical="center"/>
      <protection hidden="1"/>
    </xf>
    <xf numFmtId="0" fontId="20" fillId="3" borderId="0" xfId="0" applyFont="1" applyFill="1" applyAlignment="1" applyProtection="1">
      <alignment horizontal="right"/>
      <protection hidden="1"/>
    </xf>
    <xf numFmtId="0" fontId="23" fillId="3" borderId="0" xfId="0" applyFont="1" applyFill="1" applyAlignment="1" applyProtection="1">
      <alignment horizontal="center" vertical="center"/>
      <protection hidden="1"/>
    </xf>
    <xf numFmtId="0" fontId="20" fillId="3" borderId="0" xfId="0" applyFont="1" applyFill="1" applyAlignment="1" applyProtection="1">
      <alignment horizontal="center"/>
      <protection hidden="1"/>
    </xf>
    <xf numFmtId="176" fontId="20" fillId="3" borderId="0" xfId="0" applyNumberFormat="1" applyFont="1" applyFill="1" applyAlignment="1" applyProtection="1">
      <alignment horizontal="center" vertical="center"/>
      <protection hidden="1"/>
    </xf>
    <xf numFmtId="0" fontId="20" fillId="3" borderId="0" xfId="0" applyFont="1" applyFill="1" applyAlignment="1" applyProtection="1">
      <alignment horizontal="center" vertical="center" textRotation="255"/>
      <protection hidden="1"/>
    </xf>
    <xf numFmtId="176" fontId="20" fillId="3" borderId="0" xfId="0" applyNumberFormat="1" applyFont="1" applyFill="1" applyProtection="1">
      <alignment vertical="center"/>
      <protection hidden="1"/>
    </xf>
    <xf numFmtId="176" fontId="26" fillId="3" borderId="10" xfId="0" applyNumberFormat="1" applyFont="1" applyFill="1" applyBorder="1" applyAlignment="1" applyProtection="1">
      <alignment horizontal="center" vertical="center"/>
      <protection hidden="1"/>
    </xf>
    <xf numFmtId="176" fontId="26" fillId="3" borderId="15" xfId="0" applyNumberFormat="1" applyFont="1" applyFill="1" applyBorder="1" applyAlignment="1" applyProtection="1">
      <alignment horizontal="center" vertical="center"/>
      <protection hidden="1"/>
    </xf>
    <xf numFmtId="176" fontId="26" fillId="3" borderId="0" xfId="0" applyNumberFormat="1" applyFont="1" applyFill="1" applyAlignment="1" applyProtection="1">
      <alignment horizontal="center" vertical="center"/>
      <protection hidden="1"/>
    </xf>
    <xf numFmtId="177" fontId="20" fillId="3" borderId="0" xfId="0" applyNumberFormat="1" applyFont="1" applyFill="1" applyProtection="1">
      <alignment vertical="center"/>
      <protection hidden="1"/>
    </xf>
    <xf numFmtId="0" fontId="20" fillId="3" borderId="10" xfId="0" applyFont="1" applyFill="1" applyBorder="1" applyAlignment="1" applyProtection="1">
      <alignment horizontal="center" vertical="center"/>
      <protection hidden="1"/>
    </xf>
    <xf numFmtId="0" fontId="22" fillId="3" borderId="12" xfId="0" applyFont="1" applyFill="1" applyBorder="1" applyProtection="1">
      <alignment vertical="center"/>
      <protection hidden="1"/>
    </xf>
    <xf numFmtId="0" fontId="22" fillId="3" borderId="1" xfId="0" applyFont="1" applyFill="1" applyBorder="1" applyProtection="1">
      <alignment vertical="center"/>
      <protection hidden="1"/>
    </xf>
    <xf numFmtId="178" fontId="22" fillId="3" borderId="9" xfId="1" applyNumberFormat="1" applyFont="1" applyFill="1" applyBorder="1" applyAlignment="1" applyProtection="1">
      <alignment vertical="center"/>
      <protection hidden="1"/>
    </xf>
    <xf numFmtId="178" fontId="22" fillId="3" borderId="11" xfId="1" applyNumberFormat="1" applyFont="1" applyFill="1" applyBorder="1" applyAlignment="1" applyProtection="1">
      <alignment horizontal="right" vertical="center"/>
      <protection hidden="1"/>
    </xf>
    <xf numFmtId="38" fontId="20" fillId="3" borderId="1" xfId="1" applyFont="1" applyFill="1" applyBorder="1" applyAlignment="1" applyProtection="1">
      <alignment vertical="center"/>
      <protection hidden="1"/>
    </xf>
    <xf numFmtId="38" fontId="20" fillId="3" borderId="13" xfId="1" applyFont="1" applyFill="1" applyBorder="1" applyAlignment="1" applyProtection="1">
      <alignment vertical="center"/>
      <protection hidden="1"/>
    </xf>
    <xf numFmtId="0" fontId="20" fillId="3" borderId="9" xfId="0" applyFont="1" applyFill="1" applyBorder="1" applyProtection="1">
      <alignment vertical="center"/>
      <protection hidden="1"/>
    </xf>
    <xf numFmtId="0" fontId="20" fillId="3" borderId="11" xfId="0" applyFont="1" applyFill="1" applyBorder="1" applyProtection="1">
      <alignment vertical="center"/>
      <protection hidden="1"/>
    </xf>
    <xf numFmtId="0" fontId="20" fillId="3" borderId="14" xfId="0" applyFont="1" applyFill="1" applyBorder="1" applyAlignment="1" applyProtection="1">
      <alignment horizontal="center"/>
      <protection hidden="1"/>
    </xf>
    <xf numFmtId="0" fontId="20" fillId="3" borderId="15" xfId="0" applyFont="1" applyFill="1" applyBorder="1" applyAlignment="1" applyProtection="1">
      <alignment horizontal="center"/>
      <protection hidden="1"/>
    </xf>
    <xf numFmtId="0" fontId="19" fillId="3" borderId="16" xfId="0" applyFont="1" applyFill="1" applyBorder="1" applyAlignment="1" applyProtection="1">
      <protection hidden="1"/>
    </xf>
    <xf numFmtId="38" fontId="32" fillId="3" borderId="0" xfId="1" applyFont="1" applyFill="1" applyBorder="1" applyAlignment="1" applyProtection="1">
      <alignment vertical="center"/>
      <protection hidden="1"/>
    </xf>
    <xf numFmtId="38" fontId="32" fillId="3" borderId="17" xfId="1" applyFont="1" applyFill="1" applyBorder="1" applyAlignment="1" applyProtection="1">
      <alignment vertical="center"/>
      <protection hidden="1"/>
    </xf>
    <xf numFmtId="0" fontId="32" fillId="3" borderId="0" xfId="0" applyFont="1" applyFill="1" applyAlignment="1" applyProtection="1">
      <protection hidden="1"/>
    </xf>
    <xf numFmtId="0" fontId="33" fillId="3" borderId="17" xfId="0" applyFont="1" applyFill="1" applyBorder="1" applyAlignment="1" applyProtection="1">
      <protection hidden="1"/>
    </xf>
    <xf numFmtId="0" fontId="20" fillId="3" borderId="10" xfId="0" applyFont="1" applyFill="1" applyBorder="1" applyProtection="1">
      <alignment vertical="center"/>
      <protection hidden="1"/>
    </xf>
    <xf numFmtId="0" fontId="0" fillId="3" borderId="10" xfId="0" applyFill="1" applyBorder="1" applyProtection="1">
      <alignment vertical="center"/>
      <protection hidden="1"/>
    </xf>
    <xf numFmtId="0" fontId="22" fillId="3" borderId="10" xfId="0" applyFont="1" applyFill="1" applyBorder="1" applyAlignment="1" applyProtection="1">
      <alignment vertical="center" wrapText="1"/>
      <protection hidden="1"/>
    </xf>
    <xf numFmtId="0" fontId="20" fillId="3" borderId="10" xfId="0" applyFont="1" applyFill="1" applyBorder="1" applyAlignment="1" applyProtection="1">
      <alignment vertical="center" shrinkToFit="1"/>
      <protection hidden="1"/>
    </xf>
    <xf numFmtId="0" fontId="20" fillId="3" borderId="0" xfId="0" applyFont="1" applyFill="1" applyAlignment="1" applyProtection="1">
      <alignment vertical="center" shrinkToFit="1"/>
      <protection hidden="1"/>
    </xf>
    <xf numFmtId="0" fontId="23" fillId="3" borderId="0" xfId="0" applyFont="1" applyFill="1" applyAlignment="1" applyProtection="1">
      <alignment horizontal="center" wrapText="1"/>
      <protection hidden="1"/>
    </xf>
    <xf numFmtId="0" fontId="20" fillId="3" borderId="16" xfId="0" applyFont="1" applyFill="1" applyBorder="1" applyAlignment="1" applyProtection="1">
      <alignment horizontal="center"/>
      <protection hidden="1"/>
    </xf>
    <xf numFmtId="0" fontId="20" fillId="3" borderId="0" xfId="0" applyFont="1" applyFill="1" applyAlignment="1" applyProtection="1">
      <alignment horizontal="left" vertical="center" wrapText="1"/>
      <protection hidden="1"/>
    </xf>
    <xf numFmtId="0" fontId="0" fillId="3" borderId="0" xfId="0" applyFill="1" applyProtection="1">
      <alignment vertical="center"/>
      <protection hidden="1"/>
    </xf>
    <xf numFmtId="0" fontId="22" fillId="3" borderId="0" xfId="0" applyFont="1" applyFill="1" applyAlignment="1" applyProtection="1">
      <alignment vertical="center" wrapText="1"/>
      <protection hidden="1"/>
    </xf>
    <xf numFmtId="0" fontId="23" fillId="3" borderId="0" xfId="0" applyFont="1" applyFill="1" applyAlignment="1" applyProtection="1">
      <alignment horizontal="center"/>
      <protection hidden="1"/>
    </xf>
    <xf numFmtId="0" fontId="26" fillId="3" borderId="9" xfId="0" applyFont="1" applyFill="1" applyBorder="1" applyAlignment="1" applyProtection="1">
      <alignment horizontal="center" vertical="center" textRotation="255" wrapText="1"/>
      <protection hidden="1"/>
    </xf>
    <xf numFmtId="38" fontId="32" fillId="3" borderId="1" xfId="1" applyFont="1" applyFill="1" applyBorder="1" applyAlignment="1" applyProtection="1">
      <alignment vertical="center"/>
      <protection hidden="1"/>
    </xf>
    <xf numFmtId="38" fontId="32" fillId="3" borderId="13" xfId="1" applyFont="1" applyFill="1" applyBorder="1" applyAlignment="1" applyProtection="1">
      <alignment vertical="center"/>
      <protection hidden="1"/>
    </xf>
    <xf numFmtId="0" fontId="32" fillId="3" borderId="1" xfId="0" applyFont="1" applyFill="1" applyBorder="1" applyAlignment="1" applyProtection="1">
      <protection hidden="1"/>
    </xf>
    <xf numFmtId="0" fontId="33" fillId="3" borderId="13" xfId="0" applyFont="1" applyFill="1" applyBorder="1" applyAlignment="1" applyProtection="1">
      <protection hidden="1"/>
    </xf>
    <xf numFmtId="0" fontId="20" fillId="3" borderId="0" xfId="0" applyFont="1" applyFill="1" applyAlignment="1" applyProtection="1">
      <alignment horizontal="right" vertical="center"/>
      <protection hidden="1"/>
    </xf>
    <xf numFmtId="0" fontId="24" fillId="3" borderId="0" xfId="0" applyFont="1" applyFill="1" applyAlignment="1" applyProtection="1">
      <alignment horizontal="right" vertical="center"/>
      <protection hidden="1"/>
    </xf>
    <xf numFmtId="0" fontId="19" fillId="3" borderId="0" xfId="0" applyFont="1" applyFill="1" applyAlignment="1" applyProtection="1">
      <alignment horizontal="center"/>
      <protection hidden="1"/>
    </xf>
    <xf numFmtId="0" fontId="26" fillId="3" borderId="14" xfId="0" applyFont="1" applyFill="1" applyBorder="1" applyAlignment="1" applyProtection="1">
      <alignment horizontal="center" vertical="center" textRotation="255" wrapText="1"/>
      <protection hidden="1"/>
    </xf>
    <xf numFmtId="0" fontId="20" fillId="3" borderId="15" xfId="0" applyFont="1" applyFill="1" applyBorder="1" applyAlignment="1" applyProtection="1">
      <protection hidden="1"/>
    </xf>
    <xf numFmtId="0" fontId="20" fillId="3" borderId="24" xfId="0" applyFont="1" applyFill="1" applyBorder="1" applyAlignment="1" applyProtection="1">
      <protection hidden="1"/>
    </xf>
    <xf numFmtId="177" fontId="20" fillId="0" borderId="0" xfId="0" applyNumberFormat="1" applyFont="1" applyAlignment="1" applyProtection="1">
      <protection hidden="1"/>
    </xf>
    <xf numFmtId="178" fontId="22" fillId="3" borderId="10" xfId="1" applyNumberFormat="1" applyFont="1" applyFill="1" applyBorder="1" applyAlignment="1" applyProtection="1">
      <alignment vertical="center"/>
      <protection hidden="1"/>
    </xf>
    <xf numFmtId="0" fontId="34" fillId="3" borderId="0" xfId="0" applyFont="1" applyFill="1" applyAlignment="1" applyProtection="1">
      <alignment vertical="center" wrapText="1"/>
      <protection hidden="1"/>
    </xf>
    <xf numFmtId="0" fontId="34" fillId="3" borderId="15" xfId="0" applyFont="1" applyFill="1" applyBorder="1" applyAlignment="1" applyProtection="1">
      <alignment vertical="center" wrapText="1"/>
      <protection hidden="1"/>
    </xf>
    <xf numFmtId="0" fontId="35" fillId="0" borderId="0" xfId="0" applyFont="1" applyAlignment="1" applyProtection="1">
      <protection hidden="1"/>
    </xf>
    <xf numFmtId="0" fontId="20" fillId="0" borderId="17" xfId="0" applyFont="1" applyBorder="1" applyProtection="1">
      <alignment vertical="center"/>
      <protection hidden="1"/>
    </xf>
    <xf numFmtId="0" fontId="36" fillId="0" borderId="0" xfId="0" applyFont="1" applyAlignment="1" applyProtection="1">
      <protection hidden="1"/>
    </xf>
    <xf numFmtId="0" fontId="37" fillId="0" borderId="0" xfId="0" applyFont="1" applyAlignment="1" applyProtection="1">
      <protection hidden="1"/>
    </xf>
    <xf numFmtId="0" fontId="22" fillId="0" borderId="10" xfId="0" applyFont="1" applyBorder="1" applyProtection="1">
      <alignment vertical="center"/>
      <protection hidden="1"/>
    </xf>
    <xf numFmtId="0" fontId="22" fillId="0" borderId="11" xfId="0" applyFont="1" applyBorder="1" applyProtection="1">
      <alignment vertical="center"/>
      <protection hidden="1"/>
    </xf>
    <xf numFmtId="0" fontId="20" fillId="3" borderId="17" xfId="0" applyFont="1" applyFill="1" applyBorder="1" applyProtection="1">
      <alignment vertical="center"/>
      <protection hidden="1"/>
    </xf>
    <xf numFmtId="0" fontId="0" fillId="0" borderId="2" xfId="0" applyBorder="1" applyAlignment="1" applyProtection="1">
      <alignment horizontal="center" vertical="center"/>
      <protection locked="0"/>
    </xf>
    <xf numFmtId="0" fontId="31" fillId="0" borderId="0" xfId="0" applyFont="1" applyAlignment="1" applyProtection="1">
      <alignment horizontal="center" vertical="center"/>
      <protection locked="0"/>
    </xf>
    <xf numFmtId="0" fontId="31" fillId="0" borderId="17" xfId="0" applyFont="1" applyBorder="1" applyAlignment="1" applyProtection="1">
      <alignment horizontal="center" vertical="center"/>
      <protection locked="0"/>
    </xf>
    <xf numFmtId="177" fontId="40" fillId="0" borderId="16" xfId="1" applyNumberFormat="1" applyFont="1" applyFill="1" applyBorder="1" applyAlignment="1" applyProtection="1">
      <alignment horizontal="right" vertical="center"/>
      <protection locked="0"/>
    </xf>
    <xf numFmtId="177" fontId="40" fillId="0" borderId="0" xfId="1" applyNumberFormat="1" applyFont="1" applyFill="1" applyBorder="1" applyAlignment="1" applyProtection="1">
      <alignment horizontal="right" vertical="center"/>
      <protection locked="0"/>
    </xf>
    <xf numFmtId="177" fontId="40" fillId="0" borderId="17" xfId="1" applyNumberFormat="1" applyFont="1" applyFill="1" applyBorder="1" applyAlignment="1" applyProtection="1">
      <alignment horizontal="right" vertical="center"/>
      <protection locked="0"/>
    </xf>
    <xf numFmtId="177" fontId="40" fillId="0" borderId="27" xfId="1" applyNumberFormat="1" applyFont="1" applyFill="1" applyBorder="1" applyAlignment="1" applyProtection="1">
      <alignment horizontal="right" vertical="center"/>
      <protection locked="0"/>
    </xf>
    <xf numFmtId="177" fontId="40" fillId="0" borderId="3" xfId="1" applyNumberFormat="1" applyFont="1" applyFill="1" applyBorder="1" applyAlignment="1" applyProtection="1">
      <alignment horizontal="right" vertical="center"/>
      <protection locked="0"/>
    </xf>
    <xf numFmtId="177" fontId="40" fillId="0" borderId="28" xfId="1" applyNumberFormat="1" applyFont="1" applyFill="1" applyBorder="1" applyAlignment="1" applyProtection="1">
      <alignment horizontal="right" vertical="center"/>
      <protection locked="0"/>
    </xf>
    <xf numFmtId="0" fontId="22" fillId="3" borderId="9" xfId="0" applyFont="1" applyFill="1" applyBorder="1" applyAlignment="1" applyProtection="1">
      <alignment horizontal="center" vertical="center" wrapText="1"/>
      <protection hidden="1"/>
    </xf>
    <xf numFmtId="0" fontId="22" fillId="3" borderId="11" xfId="0" applyFont="1" applyFill="1" applyBorder="1" applyAlignment="1" applyProtection="1">
      <alignment horizontal="center" vertical="center" wrapText="1"/>
      <protection hidden="1"/>
    </xf>
    <xf numFmtId="0" fontId="22" fillId="3" borderId="14" xfId="0" applyFont="1" applyFill="1" applyBorder="1" applyAlignment="1" applyProtection="1">
      <alignment horizontal="center" vertical="center" wrapText="1"/>
      <protection hidden="1"/>
    </xf>
    <xf numFmtId="0" fontId="22" fillId="3" borderId="24" xfId="0" applyFont="1" applyFill="1" applyBorder="1" applyAlignment="1" applyProtection="1">
      <alignment horizontal="center" vertical="center" wrapText="1"/>
      <protection hidden="1"/>
    </xf>
    <xf numFmtId="176" fontId="44" fillId="3" borderId="9" xfId="0" applyNumberFormat="1" applyFont="1" applyFill="1" applyBorder="1" applyAlignment="1" applyProtection="1">
      <alignment horizontal="right" vertical="center"/>
      <protection hidden="1"/>
    </xf>
    <xf numFmtId="176" fontId="44" fillId="3" borderId="10" xfId="0" applyNumberFormat="1" applyFont="1" applyFill="1" applyBorder="1" applyAlignment="1" applyProtection="1">
      <alignment horizontal="right" vertical="center"/>
      <protection hidden="1"/>
    </xf>
    <xf numFmtId="176" fontId="44" fillId="3" borderId="11" xfId="0" applyNumberFormat="1" applyFont="1" applyFill="1" applyBorder="1" applyAlignment="1" applyProtection="1">
      <alignment horizontal="right" vertical="center"/>
      <protection hidden="1"/>
    </xf>
    <xf numFmtId="176" fontId="44" fillId="3" borderId="14" xfId="0" applyNumberFormat="1" applyFont="1" applyFill="1" applyBorder="1" applyAlignment="1" applyProtection="1">
      <alignment horizontal="right" vertical="center"/>
      <protection hidden="1"/>
    </xf>
    <xf numFmtId="176" fontId="44" fillId="3" borderId="15" xfId="0" applyNumberFormat="1" applyFont="1" applyFill="1" applyBorder="1" applyAlignment="1" applyProtection="1">
      <alignment horizontal="right" vertical="center"/>
      <protection hidden="1"/>
    </xf>
    <xf numFmtId="176" fontId="44" fillId="3" borderId="24" xfId="0" applyNumberFormat="1" applyFont="1" applyFill="1" applyBorder="1" applyAlignment="1" applyProtection="1">
      <alignment horizontal="right" vertical="center"/>
      <protection hidden="1"/>
    </xf>
    <xf numFmtId="176" fontId="46" fillId="0" borderId="9" xfId="0" applyNumberFormat="1" applyFont="1" applyBorder="1" applyAlignment="1" applyProtection="1">
      <alignment horizontal="right" vertical="center"/>
      <protection locked="0"/>
    </xf>
    <xf numFmtId="176" fontId="46" fillId="0" borderId="10" xfId="0" applyNumberFormat="1" applyFont="1" applyBorder="1" applyAlignment="1" applyProtection="1">
      <alignment horizontal="right" vertical="center"/>
      <protection locked="0"/>
    </xf>
    <xf numFmtId="176" fontId="46" fillId="0" borderId="11" xfId="0" applyNumberFormat="1" applyFont="1" applyBorder="1" applyAlignment="1" applyProtection="1">
      <alignment horizontal="right" vertical="center"/>
      <protection locked="0"/>
    </xf>
    <xf numFmtId="176" fontId="46" fillId="0" borderId="14" xfId="0" applyNumberFormat="1" applyFont="1" applyBorder="1" applyAlignment="1" applyProtection="1">
      <alignment horizontal="right" vertical="center"/>
      <protection locked="0"/>
    </xf>
    <xf numFmtId="176" fontId="46" fillId="0" borderId="15" xfId="0" applyNumberFormat="1" applyFont="1" applyBorder="1" applyAlignment="1" applyProtection="1">
      <alignment horizontal="right" vertical="center"/>
      <protection locked="0"/>
    </xf>
    <xf numFmtId="176" fontId="46" fillId="0" borderId="24" xfId="0" applyNumberFormat="1" applyFont="1" applyBorder="1" applyAlignment="1" applyProtection="1">
      <alignment horizontal="right" vertical="center"/>
      <protection locked="0"/>
    </xf>
    <xf numFmtId="176" fontId="51" fillId="0" borderId="9" xfId="0" applyNumberFormat="1" applyFont="1" applyBorder="1" applyAlignment="1" applyProtection="1">
      <alignment horizontal="right" vertical="center"/>
      <protection locked="0"/>
    </xf>
    <xf numFmtId="176" fontId="51" fillId="0" borderId="10" xfId="0" applyNumberFormat="1" applyFont="1" applyBorder="1" applyAlignment="1" applyProtection="1">
      <alignment horizontal="right" vertical="center"/>
      <protection locked="0"/>
    </xf>
    <xf numFmtId="176" fontId="51" fillId="0" borderId="11" xfId="0" applyNumberFormat="1" applyFont="1" applyBorder="1" applyAlignment="1" applyProtection="1">
      <alignment horizontal="right" vertical="center"/>
      <protection locked="0"/>
    </xf>
    <xf numFmtId="176" fontId="51" fillId="0" borderId="14" xfId="0" applyNumberFormat="1" applyFont="1" applyBorder="1" applyAlignment="1" applyProtection="1">
      <alignment horizontal="right" vertical="center"/>
      <protection locked="0"/>
    </xf>
    <xf numFmtId="176" fontId="51" fillId="0" borderId="15" xfId="0" applyNumberFormat="1" applyFont="1" applyBorder="1" applyAlignment="1" applyProtection="1">
      <alignment horizontal="right" vertical="center"/>
      <protection locked="0"/>
    </xf>
    <xf numFmtId="176" fontId="51" fillId="0" borderId="24" xfId="0" applyNumberFormat="1" applyFont="1" applyBorder="1" applyAlignment="1" applyProtection="1">
      <alignment horizontal="right" vertical="center"/>
      <protection locked="0"/>
    </xf>
    <xf numFmtId="0" fontId="31" fillId="0" borderId="14" xfId="0" applyFont="1" applyBorder="1" applyAlignment="1" applyProtection="1">
      <alignment horizontal="center" vertical="center"/>
      <protection locked="0"/>
    </xf>
    <xf numFmtId="0" fontId="31" fillId="0" borderId="24" xfId="0" applyFont="1" applyBorder="1" applyAlignment="1" applyProtection="1">
      <alignment horizontal="center" vertical="center"/>
      <protection locked="0"/>
    </xf>
    <xf numFmtId="0" fontId="23" fillId="3" borderId="1" xfId="0" applyFont="1" applyFill="1" applyBorder="1" applyAlignment="1" applyProtection="1">
      <alignment horizontal="center" vertical="center"/>
      <protection hidden="1"/>
    </xf>
    <xf numFmtId="0" fontId="23" fillId="3" borderId="13" xfId="0" applyFont="1" applyFill="1" applyBorder="1" applyAlignment="1" applyProtection="1">
      <alignment horizontal="center" vertical="center"/>
      <protection hidden="1"/>
    </xf>
    <xf numFmtId="0" fontId="20" fillId="3" borderId="0" xfId="0" applyFont="1" applyFill="1" applyAlignment="1" applyProtection="1">
      <alignment horizontal="center" vertical="center"/>
      <protection hidden="1"/>
    </xf>
    <xf numFmtId="0" fontId="20" fillId="3" borderId="48" xfId="0" applyFont="1" applyFill="1" applyBorder="1" applyAlignment="1" applyProtection="1">
      <alignment horizontal="center" vertical="center"/>
      <protection hidden="1"/>
    </xf>
    <xf numFmtId="0" fontId="20" fillId="3" borderId="22" xfId="0" applyFont="1" applyFill="1" applyBorder="1" applyAlignment="1" applyProtection="1">
      <alignment horizontal="center" vertical="center"/>
      <protection hidden="1"/>
    </xf>
    <xf numFmtId="0" fontId="26" fillId="3" borderId="48" xfId="0" applyFont="1" applyFill="1" applyBorder="1" applyAlignment="1" applyProtection="1">
      <alignment horizontal="right" vertical="center"/>
      <protection hidden="1"/>
    </xf>
    <xf numFmtId="0" fontId="26" fillId="3" borderId="22" xfId="0" applyFont="1" applyFill="1" applyBorder="1" applyAlignment="1" applyProtection="1">
      <alignment horizontal="right" vertical="center"/>
      <protection hidden="1"/>
    </xf>
    <xf numFmtId="0" fontId="26" fillId="3" borderId="49" xfId="0" applyFont="1" applyFill="1" applyBorder="1" applyAlignment="1" applyProtection="1">
      <alignment horizontal="right" vertical="center"/>
      <protection hidden="1"/>
    </xf>
    <xf numFmtId="0" fontId="20" fillId="3" borderId="37" xfId="0" applyFont="1" applyFill="1" applyBorder="1" applyAlignment="1" applyProtection="1">
      <alignment horizontal="center" vertical="center" textRotation="255"/>
      <protection hidden="1"/>
    </xf>
    <xf numFmtId="0" fontId="20" fillId="3" borderId="38" xfId="0" applyFont="1" applyFill="1" applyBorder="1" applyAlignment="1" applyProtection="1">
      <alignment horizontal="center" vertical="center" textRotation="255"/>
      <protection hidden="1"/>
    </xf>
    <xf numFmtId="0" fontId="20" fillId="3" borderId="43" xfId="0" applyFont="1" applyFill="1" applyBorder="1" applyAlignment="1" applyProtection="1">
      <alignment horizontal="center" vertical="center" textRotation="255"/>
      <protection hidden="1"/>
    </xf>
    <xf numFmtId="49" fontId="47" fillId="0" borderId="53" xfId="0" applyNumberFormat="1" applyFont="1" applyBorder="1" applyAlignment="1" applyProtection="1">
      <alignment horizontal="center" vertical="center"/>
      <protection locked="0"/>
    </xf>
    <xf numFmtId="49" fontId="47" fillId="0" borderId="10" xfId="0" applyNumberFormat="1" applyFont="1" applyBorder="1" applyAlignment="1" applyProtection="1">
      <alignment horizontal="center" vertical="center"/>
      <protection locked="0"/>
    </xf>
    <xf numFmtId="49" fontId="47" fillId="0" borderId="11" xfId="0" applyNumberFormat="1" applyFont="1" applyBorder="1" applyAlignment="1" applyProtection="1">
      <alignment horizontal="center" vertical="center"/>
      <protection locked="0"/>
    </xf>
    <xf numFmtId="49" fontId="47" fillId="0" borderId="5" xfId="0" applyNumberFormat="1" applyFont="1" applyBorder="1" applyAlignment="1" applyProtection="1">
      <alignment horizontal="center" vertical="center"/>
      <protection locked="0"/>
    </xf>
    <xf numFmtId="49" fontId="47" fillId="0" borderId="0" xfId="0" applyNumberFormat="1" applyFont="1" applyAlignment="1" applyProtection="1">
      <alignment horizontal="center" vertical="center"/>
      <protection locked="0"/>
    </xf>
    <xf numFmtId="49" fontId="47" fillId="0" borderId="17" xfId="0" applyNumberFormat="1" applyFont="1" applyBorder="1" applyAlignment="1" applyProtection="1">
      <alignment horizontal="center" vertical="center"/>
      <protection locked="0"/>
    </xf>
    <xf numFmtId="49" fontId="47" fillId="0" borderId="54" xfId="0" applyNumberFormat="1" applyFont="1" applyBorder="1" applyAlignment="1" applyProtection="1">
      <alignment horizontal="center" vertical="center"/>
      <protection locked="0"/>
    </xf>
    <xf numFmtId="49" fontId="47" fillId="0" borderId="15" xfId="0" applyNumberFormat="1" applyFont="1" applyBorder="1" applyAlignment="1" applyProtection="1">
      <alignment horizontal="center" vertical="center"/>
      <protection locked="0"/>
    </xf>
    <xf numFmtId="49" fontId="47" fillId="0" borderId="24" xfId="0" applyNumberFormat="1" applyFont="1" applyBorder="1" applyAlignment="1" applyProtection="1">
      <alignment horizontal="center" vertical="center"/>
      <protection locked="0"/>
    </xf>
    <xf numFmtId="0" fontId="20" fillId="3" borderId="37" xfId="0" applyFont="1" applyFill="1" applyBorder="1" applyAlignment="1" applyProtection="1">
      <alignment horizontal="left" vertical="center" textRotation="255"/>
      <protection hidden="1"/>
    </xf>
    <xf numFmtId="0" fontId="20" fillId="3" borderId="38" xfId="0" applyFont="1" applyFill="1" applyBorder="1" applyAlignment="1" applyProtection="1">
      <alignment horizontal="left" vertical="center" textRotation="255"/>
      <protection hidden="1"/>
    </xf>
    <xf numFmtId="0" fontId="20" fillId="3" borderId="43" xfId="0" applyFont="1" applyFill="1" applyBorder="1" applyAlignment="1" applyProtection="1">
      <alignment horizontal="left" vertical="center" textRotation="255"/>
      <protection hidden="1"/>
    </xf>
    <xf numFmtId="177" fontId="41" fillId="0" borderId="10" xfId="0" applyNumberFormat="1" applyFont="1" applyBorder="1" applyAlignment="1" applyProtection="1">
      <alignment horizontal="right"/>
      <protection locked="0"/>
    </xf>
    <xf numFmtId="177" fontId="41" fillId="0" borderId="15" xfId="0" applyNumberFormat="1" applyFont="1" applyBorder="1" applyAlignment="1" applyProtection="1">
      <alignment horizontal="right"/>
      <protection locked="0"/>
    </xf>
    <xf numFmtId="0" fontId="20" fillId="3" borderId="16" xfId="0" applyFont="1" applyFill="1" applyBorder="1" applyAlignment="1" applyProtection="1">
      <alignment vertical="center" textRotation="255" shrinkToFit="1"/>
      <protection hidden="1"/>
    </xf>
    <xf numFmtId="177" fontId="41" fillId="0" borderId="16" xfId="0" applyNumberFormat="1" applyFont="1" applyBorder="1" applyAlignment="1" applyProtection="1">
      <protection locked="0"/>
    </xf>
    <xf numFmtId="177" fontId="41" fillId="0" borderId="17" xfId="0" applyNumberFormat="1" applyFont="1" applyBorder="1" applyAlignment="1" applyProtection="1">
      <protection locked="0"/>
    </xf>
    <xf numFmtId="176" fontId="22" fillId="3" borderId="9" xfId="0" applyNumberFormat="1" applyFont="1" applyFill="1" applyBorder="1" applyAlignment="1" applyProtection="1">
      <alignment horizontal="center" vertical="center"/>
      <protection hidden="1"/>
    </xf>
    <xf numFmtId="176" fontId="22" fillId="3" borderId="10" xfId="0" applyNumberFormat="1" applyFont="1" applyFill="1" applyBorder="1" applyAlignment="1" applyProtection="1">
      <alignment horizontal="center" vertical="center"/>
      <protection hidden="1"/>
    </xf>
    <xf numFmtId="176" fontId="22" fillId="3" borderId="11" xfId="0" applyNumberFormat="1" applyFont="1" applyFill="1" applyBorder="1" applyAlignment="1" applyProtection="1">
      <alignment horizontal="center" vertical="center"/>
      <protection hidden="1"/>
    </xf>
    <xf numFmtId="176" fontId="22" fillId="3" borderId="16" xfId="0" applyNumberFormat="1" applyFont="1" applyFill="1" applyBorder="1" applyAlignment="1" applyProtection="1">
      <alignment horizontal="center" vertical="center"/>
      <protection hidden="1"/>
    </xf>
    <xf numFmtId="176" fontId="22" fillId="3" borderId="0" xfId="0" applyNumberFormat="1" applyFont="1" applyFill="1" applyAlignment="1" applyProtection="1">
      <alignment horizontal="center" vertical="center"/>
      <protection hidden="1"/>
    </xf>
    <xf numFmtId="176" fontId="22" fillId="3" borderId="17" xfId="0" applyNumberFormat="1" applyFont="1" applyFill="1" applyBorder="1" applyAlignment="1" applyProtection="1">
      <alignment horizontal="center" vertical="center"/>
      <protection hidden="1"/>
    </xf>
    <xf numFmtId="0" fontId="22" fillId="3" borderId="10" xfId="0" applyFont="1" applyFill="1" applyBorder="1" applyAlignment="1" applyProtection="1">
      <alignment horizontal="center" vertical="center" wrapText="1"/>
      <protection hidden="1"/>
    </xf>
    <xf numFmtId="0" fontId="22" fillId="3" borderId="16" xfId="0" applyFont="1" applyFill="1" applyBorder="1" applyAlignment="1" applyProtection="1">
      <alignment horizontal="center" vertical="center" wrapText="1"/>
      <protection hidden="1"/>
    </xf>
    <xf numFmtId="0" fontId="22" fillId="3" borderId="0" xfId="0" applyFont="1" applyFill="1" applyAlignment="1" applyProtection="1">
      <alignment horizontal="center" vertical="center" wrapText="1"/>
      <protection hidden="1"/>
    </xf>
    <xf numFmtId="0" fontId="22" fillId="3" borderId="17" xfId="0" applyFont="1" applyFill="1" applyBorder="1" applyAlignment="1" applyProtection="1">
      <alignment horizontal="center" vertical="center" wrapText="1"/>
      <protection hidden="1"/>
    </xf>
    <xf numFmtId="0" fontId="22" fillId="3" borderId="10" xfId="0" applyFont="1" applyFill="1" applyBorder="1" applyAlignment="1" applyProtection="1">
      <alignment horizontal="center" vertical="center"/>
      <protection hidden="1"/>
    </xf>
    <xf numFmtId="0" fontId="22" fillId="3" borderId="0" xfId="0" applyFont="1" applyFill="1" applyAlignment="1" applyProtection="1">
      <alignment horizontal="center" vertical="center"/>
      <protection hidden="1"/>
    </xf>
    <xf numFmtId="182" fontId="41" fillId="0" borderId="9" xfId="0" applyNumberFormat="1" applyFont="1" applyBorder="1" applyAlignment="1" applyProtection="1">
      <alignment horizontal="center" shrinkToFit="1"/>
      <protection locked="0"/>
    </xf>
    <xf numFmtId="182" fontId="41" fillId="0" borderId="10" xfId="0" applyNumberFormat="1" applyFont="1" applyBorder="1" applyAlignment="1" applyProtection="1">
      <alignment horizontal="center" shrinkToFit="1"/>
      <protection locked="0"/>
    </xf>
    <xf numFmtId="182" fontId="41" fillId="0" borderId="11" xfId="0" applyNumberFormat="1" applyFont="1" applyBorder="1" applyAlignment="1" applyProtection="1">
      <alignment horizontal="center" shrinkToFit="1"/>
      <protection locked="0"/>
    </xf>
    <xf numFmtId="182" fontId="41" fillId="0" borderId="14" xfId="0" applyNumberFormat="1" applyFont="1" applyBorder="1" applyAlignment="1" applyProtection="1">
      <alignment horizontal="center" shrinkToFit="1"/>
      <protection locked="0"/>
    </xf>
    <xf numFmtId="182" fontId="41" fillId="0" borderId="15" xfId="0" applyNumberFormat="1" applyFont="1" applyBorder="1" applyAlignment="1" applyProtection="1">
      <alignment horizontal="center" shrinkToFit="1"/>
      <protection locked="0"/>
    </xf>
    <xf numFmtId="182" fontId="41" fillId="0" borderId="24" xfId="0" applyNumberFormat="1" applyFont="1" applyBorder="1" applyAlignment="1" applyProtection="1">
      <alignment horizontal="center" shrinkToFit="1"/>
      <protection locked="0"/>
    </xf>
    <xf numFmtId="49" fontId="48" fillId="3" borderId="0" xfId="0" applyNumberFormat="1" applyFont="1" applyFill="1" applyAlignment="1" applyProtection="1">
      <alignment horizontal="center" vertical="center"/>
      <protection hidden="1"/>
    </xf>
    <xf numFmtId="49" fontId="49" fillId="0" borderId="0" xfId="0" applyNumberFormat="1" applyFont="1" applyAlignment="1" applyProtection="1">
      <alignment horizontal="center" vertical="center"/>
      <protection hidden="1"/>
    </xf>
    <xf numFmtId="0" fontId="31" fillId="0" borderId="10" xfId="0" applyFont="1" applyBorder="1" applyAlignment="1" applyProtection="1">
      <alignment horizontal="left" vertical="center"/>
      <protection hidden="1"/>
    </xf>
    <xf numFmtId="0" fontId="31" fillId="0" borderId="0" xfId="0" applyFont="1" applyAlignment="1" applyProtection="1">
      <alignment horizontal="left" vertical="center"/>
      <protection hidden="1"/>
    </xf>
    <xf numFmtId="0" fontId="31" fillId="0" borderId="15" xfId="0" applyFont="1" applyBorder="1" applyAlignment="1" applyProtection="1">
      <alignment horizontal="left" vertical="center"/>
      <protection hidden="1"/>
    </xf>
    <xf numFmtId="0" fontId="23" fillId="3" borderId="16" xfId="0" applyFont="1" applyFill="1" applyBorder="1" applyAlignment="1" applyProtection="1">
      <alignment horizontal="center" vertical="center"/>
      <protection hidden="1"/>
    </xf>
    <xf numFmtId="0" fontId="23" fillId="3" borderId="0" xfId="0" applyFont="1" applyFill="1" applyAlignment="1" applyProtection="1">
      <alignment horizontal="center" vertical="center"/>
      <protection hidden="1"/>
    </xf>
    <xf numFmtId="0" fontId="23" fillId="3" borderId="17" xfId="0" applyFont="1" applyFill="1" applyBorder="1" applyAlignment="1" applyProtection="1">
      <alignment horizontal="center" vertical="center"/>
      <protection hidden="1"/>
    </xf>
    <xf numFmtId="0" fontId="20" fillId="3" borderId="37" xfId="0" applyFont="1" applyFill="1" applyBorder="1" applyAlignment="1" applyProtection="1">
      <alignment horizontal="center" vertical="center"/>
      <protection hidden="1"/>
    </xf>
    <xf numFmtId="0" fontId="20" fillId="3" borderId="43" xfId="0" applyFont="1" applyFill="1" applyBorder="1" applyAlignment="1" applyProtection="1">
      <alignment horizontal="center" vertical="center"/>
      <protection hidden="1"/>
    </xf>
    <xf numFmtId="0" fontId="45" fillId="3" borderId="9" xfId="0" applyFont="1" applyFill="1" applyBorder="1" applyAlignment="1" applyProtection="1">
      <alignment horizontal="center" vertical="center" shrinkToFit="1"/>
      <protection hidden="1"/>
    </xf>
    <xf numFmtId="0" fontId="45" fillId="3" borderId="11" xfId="0" applyFont="1" applyFill="1" applyBorder="1" applyAlignment="1" applyProtection="1">
      <alignment horizontal="center" vertical="center" shrinkToFit="1"/>
      <protection hidden="1"/>
    </xf>
    <xf numFmtId="0" fontId="45" fillId="3" borderId="14" xfId="0" applyFont="1" applyFill="1" applyBorder="1" applyAlignment="1" applyProtection="1">
      <alignment horizontal="center" vertical="center" shrinkToFit="1"/>
      <protection hidden="1"/>
    </xf>
    <xf numFmtId="0" fontId="45" fillId="3" borderId="24" xfId="0" applyFont="1" applyFill="1" applyBorder="1" applyAlignment="1" applyProtection="1">
      <alignment horizontal="center" vertical="center" shrinkToFit="1"/>
      <protection hidden="1"/>
    </xf>
    <xf numFmtId="0" fontId="41" fillId="0" borderId="0" xfId="0" applyFont="1" applyAlignment="1" applyProtection="1">
      <alignment horizontal="right"/>
      <protection locked="0"/>
    </xf>
    <xf numFmtId="177" fontId="40" fillId="0" borderId="14" xfId="1" applyNumberFormat="1" applyFont="1" applyFill="1" applyBorder="1" applyAlignment="1" applyProtection="1">
      <alignment horizontal="right" vertical="center"/>
      <protection locked="0"/>
    </xf>
    <xf numFmtId="177" fontId="40" fillId="0" borderId="15" xfId="1" applyNumberFormat="1" applyFont="1" applyFill="1" applyBorder="1" applyAlignment="1" applyProtection="1">
      <alignment horizontal="right" vertical="center"/>
      <protection locked="0"/>
    </xf>
    <xf numFmtId="177" fontId="40" fillId="0" borderId="24" xfId="1" applyNumberFormat="1" applyFont="1" applyFill="1" applyBorder="1" applyAlignment="1" applyProtection="1">
      <alignment horizontal="right" vertical="center"/>
      <protection locked="0"/>
    </xf>
    <xf numFmtId="0" fontId="50" fillId="0" borderId="16" xfId="0" applyFont="1" applyBorder="1" applyAlignment="1" applyProtection="1">
      <alignment horizontal="center" vertical="center"/>
      <protection locked="0"/>
    </xf>
    <xf numFmtId="0" fontId="50" fillId="0" borderId="17" xfId="0" applyFont="1" applyBorder="1" applyAlignment="1" applyProtection="1">
      <alignment horizontal="center" vertical="center"/>
      <protection locked="0"/>
    </xf>
    <xf numFmtId="0" fontId="50" fillId="0" borderId="14" xfId="0" applyFont="1" applyBorder="1" applyAlignment="1" applyProtection="1">
      <alignment horizontal="center" vertical="center"/>
      <protection locked="0"/>
    </xf>
    <xf numFmtId="0" fontId="50" fillId="0" borderId="24" xfId="0" applyFont="1" applyBorder="1" applyAlignment="1" applyProtection="1">
      <alignment horizontal="center" vertical="center"/>
      <protection locked="0"/>
    </xf>
    <xf numFmtId="0" fontId="20" fillId="3" borderId="38" xfId="0" applyFont="1" applyFill="1" applyBorder="1" applyAlignment="1" applyProtection="1">
      <alignment horizontal="center" vertical="center"/>
      <protection hidden="1"/>
    </xf>
    <xf numFmtId="176" fontId="44" fillId="3" borderId="16" xfId="0" applyNumberFormat="1" applyFont="1" applyFill="1" applyBorder="1" applyAlignment="1" applyProtection="1">
      <alignment horizontal="right" vertical="center"/>
      <protection hidden="1"/>
    </xf>
    <xf numFmtId="176" fontId="44" fillId="3" borderId="0" xfId="0" applyNumberFormat="1" applyFont="1" applyFill="1" applyAlignment="1" applyProtection="1">
      <alignment horizontal="right" vertical="center"/>
      <protection hidden="1"/>
    </xf>
    <xf numFmtId="176" fontId="44" fillId="3" borderId="17" xfId="0" applyNumberFormat="1" applyFont="1" applyFill="1" applyBorder="1" applyAlignment="1" applyProtection="1">
      <alignment horizontal="right" vertical="center"/>
      <protection hidden="1"/>
    </xf>
    <xf numFmtId="0" fontId="20" fillId="3" borderId="0" xfId="0" applyFont="1" applyFill="1" applyAlignment="1" applyProtection="1">
      <alignment horizontal="distributed" vertical="center" wrapText="1" justifyLastLine="1"/>
      <protection hidden="1"/>
    </xf>
    <xf numFmtId="0" fontId="20" fillId="3" borderId="9" xfId="0" applyFont="1" applyFill="1" applyBorder="1" applyAlignment="1" applyProtection="1">
      <alignment horizontal="distributed" vertical="center" wrapText="1" justifyLastLine="1"/>
      <protection hidden="1"/>
    </xf>
    <xf numFmtId="0" fontId="20" fillId="3" borderId="10" xfId="0" applyFont="1" applyFill="1" applyBorder="1" applyAlignment="1" applyProtection="1">
      <alignment horizontal="distributed" vertical="center" wrapText="1" justifyLastLine="1"/>
      <protection hidden="1"/>
    </xf>
    <xf numFmtId="0" fontId="20" fillId="3" borderId="16" xfId="0" applyFont="1" applyFill="1" applyBorder="1" applyAlignment="1" applyProtection="1">
      <alignment horizontal="distributed" vertical="center" wrapText="1" justifyLastLine="1"/>
      <protection hidden="1"/>
    </xf>
    <xf numFmtId="0" fontId="20" fillId="3" borderId="14" xfId="0" applyFont="1" applyFill="1" applyBorder="1" applyAlignment="1" applyProtection="1">
      <alignment horizontal="distributed" vertical="center" wrapText="1" justifyLastLine="1"/>
      <protection hidden="1"/>
    </xf>
    <xf numFmtId="0" fontId="20" fillId="3" borderId="15" xfId="0" applyFont="1" applyFill="1" applyBorder="1" applyAlignment="1" applyProtection="1">
      <alignment horizontal="distributed" vertical="center" wrapText="1" justifyLastLine="1"/>
      <protection hidden="1"/>
    </xf>
    <xf numFmtId="0" fontId="41" fillId="0" borderId="15" xfId="0" applyFont="1" applyBorder="1" applyAlignment="1" applyProtection="1">
      <alignment horizontal="right"/>
      <protection locked="0"/>
    </xf>
    <xf numFmtId="0" fontId="22" fillId="3" borderId="9" xfId="0" applyFont="1" applyFill="1" applyBorder="1" applyAlignment="1" applyProtection="1">
      <alignment horizontal="center" vertical="center"/>
      <protection hidden="1"/>
    </xf>
    <xf numFmtId="0" fontId="22" fillId="3" borderId="11" xfId="0" applyFont="1" applyFill="1" applyBorder="1" applyAlignment="1" applyProtection="1">
      <alignment horizontal="center" vertical="center"/>
      <protection hidden="1"/>
    </xf>
    <xf numFmtId="0" fontId="22" fillId="3" borderId="16" xfId="0" applyFont="1" applyFill="1" applyBorder="1" applyAlignment="1" applyProtection="1">
      <alignment horizontal="center" vertical="center"/>
      <protection hidden="1"/>
    </xf>
    <xf numFmtId="0" fontId="22" fillId="3" borderId="17" xfId="0" applyFont="1" applyFill="1" applyBorder="1" applyAlignment="1" applyProtection="1">
      <alignment horizontal="center" vertical="center"/>
      <protection hidden="1"/>
    </xf>
    <xf numFmtId="0" fontId="23" fillId="3" borderId="9" xfId="0" applyFont="1" applyFill="1" applyBorder="1" applyAlignment="1" applyProtection="1">
      <alignment horizontal="distributed" vertical="center" wrapText="1"/>
      <protection hidden="1"/>
    </xf>
    <xf numFmtId="0" fontId="23" fillId="3" borderId="10" xfId="0" applyFont="1" applyFill="1" applyBorder="1" applyAlignment="1" applyProtection="1">
      <alignment horizontal="distributed" vertical="center" wrapText="1"/>
      <protection hidden="1"/>
    </xf>
    <xf numFmtId="0" fontId="23" fillId="3" borderId="11" xfId="0" applyFont="1" applyFill="1" applyBorder="1" applyAlignment="1" applyProtection="1">
      <alignment horizontal="distributed" vertical="center" wrapText="1"/>
      <protection hidden="1"/>
    </xf>
    <xf numFmtId="0" fontId="23" fillId="3" borderId="27" xfId="0" applyFont="1" applyFill="1" applyBorder="1" applyAlignment="1" applyProtection="1">
      <alignment horizontal="distributed" vertical="center" wrapText="1"/>
      <protection hidden="1"/>
    </xf>
    <xf numFmtId="0" fontId="23" fillId="3" borderId="3" xfId="0" applyFont="1" applyFill="1" applyBorder="1" applyAlignment="1" applyProtection="1">
      <alignment horizontal="distributed" vertical="center" wrapText="1"/>
      <protection hidden="1"/>
    </xf>
    <xf numFmtId="0" fontId="23" fillId="3" borderId="28" xfId="0" applyFont="1" applyFill="1" applyBorder="1" applyAlignment="1" applyProtection="1">
      <alignment horizontal="distributed" vertical="center" wrapText="1"/>
      <protection hidden="1"/>
    </xf>
    <xf numFmtId="0" fontId="20" fillId="3" borderId="0" xfId="0" applyFont="1" applyFill="1" applyAlignment="1" applyProtection="1">
      <alignment horizontal="right" vertical="center"/>
      <protection hidden="1"/>
    </xf>
    <xf numFmtId="0" fontId="20" fillId="3" borderId="0" xfId="0" applyFont="1" applyFill="1" applyAlignment="1" applyProtection="1">
      <alignment horizontal="distributed" vertical="center" justifyLastLine="1"/>
      <protection hidden="1"/>
    </xf>
    <xf numFmtId="0" fontId="20" fillId="3" borderId="52" xfId="0" applyFont="1" applyFill="1" applyBorder="1" applyAlignment="1" applyProtection="1">
      <alignment horizontal="distributed" vertical="center" justifyLastLine="1"/>
      <protection hidden="1"/>
    </xf>
    <xf numFmtId="49" fontId="41" fillId="0" borderId="15" xfId="0" applyNumberFormat="1" applyFont="1" applyBorder="1" applyAlignment="1" applyProtection="1">
      <alignment horizontal="center" shrinkToFit="1"/>
      <protection locked="0"/>
    </xf>
    <xf numFmtId="180" fontId="41" fillId="0" borderId="16" xfId="0" applyNumberFormat="1" applyFont="1" applyBorder="1" applyAlignment="1" applyProtection="1">
      <alignment vertical="center" shrinkToFit="1"/>
      <protection locked="0"/>
    </xf>
    <xf numFmtId="180" fontId="41" fillId="0" borderId="0" xfId="0" applyNumberFormat="1" applyFont="1" applyAlignment="1" applyProtection="1">
      <alignment vertical="center" shrinkToFit="1"/>
      <protection locked="0"/>
    </xf>
    <xf numFmtId="180" fontId="41" fillId="0" borderId="17" xfId="0" applyNumberFormat="1" applyFont="1" applyBorder="1" applyAlignment="1" applyProtection="1">
      <alignment vertical="center" shrinkToFit="1"/>
      <protection locked="0"/>
    </xf>
    <xf numFmtId="49" fontId="41" fillId="0" borderId="0" xfId="0" applyNumberFormat="1" applyFont="1" applyAlignment="1" applyProtection="1">
      <alignment horizontal="center" shrinkToFit="1"/>
      <protection locked="0"/>
    </xf>
    <xf numFmtId="0" fontId="20" fillId="3" borderId="37" xfId="0" applyFont="1" applyFill="1" applyBorder="1" applyAlignment="1" applyProtection="1">
      <alignment horizontal="left" vertical="center" textRotation="255" shrinkToFit="1"/>
      <protection hidden="1"/>
    </xf>
    <xf numFmtId="0" fontId="20" fillId="3" borderId="38" xfId="0" applyFont="1" applyFill="1" applyBorder="1" applyAlignment="1" applyProtection="1">
      <alignment horizontal="left" vertical="center" textRotation="255" shrinkToFit="1"/>
      <protection hidden="1"/>
    </xf>
    <xf numFmtId="0" fontId="20" fillId="3" borderId="43" xfId="0" applyFont="1" applyFill="1" applyBorder="1" applyAlignment="1" applyProtection="1">
      <alignment horizontal="left" vertical="center" textRotation="255" shrinkToFit="1"/>
      <protection hidden="1"/>
    </xf>
    <xf numFmtId="0" fontId="20" fillId="3" borderId="9" xfId="0" applyFont="1" applyFill="1" applyBorder="1" applyAlignment="1" applyProtection="1">
      <alignment horizontal="center" vertical="center"/>
      <protection hidden="1"/>
    </xf>
    <xf numFmtId="0" fontId="20" fillId="3" borderId="10" xfId="0" applyFont="1" applyFill="1" applyBorder="1" applyAlignment="1" applyProtection="1">
      <alignment horizontal="center" vertical="center"/>
      <protection hidden="1"/>
    </xf>
    <xf numFmtId="0" fontId="20" fillId="3" borderId="14" xfId="0" applyFont="1" applyFill="1" applyBorder="1" applyAlignment="1" applyProtection="1">
      <alignment horizontal="center" vertical="center"/>
      <protection hidden="1"/>
    </xf>
    <xf numFmtId="0" fontId="20" fillId="3" borderId="15" xfId="0" applyFont="1" applyFill="1" applyBorder="1" applyAlignment="1" applyProtection="1">
      <alignment horizontal="center" vertical="center"/>
      <protection hidden="1"/>
    </xf>
    <xf numFmtId="49" fontId="41" fillId="0" borderId="10" xfId="0" applyNumberFormat="1" applyFont="1" applyBorder="1" applyAlignment="1" applyProtection="1">
      <alignment horizontal="center" shrinkToFit="1"/>
      <protection locked="0"/>
    </xf>
    <xf numFmtId="180" fontId="41" fillId="0" borderId="9" xfId="0" applyNumberFormat="1" applyFont="1" applyBorder="1" applyAlignment="1" applyProtection="1">
      <alignment vertical="center" shrinkToFit="1"/>
      <protection locked="0"/>
    </xf>
    <xf numFmtId="180" fontId="41" fillId="0" borderId="10" xfId="0" applyNumberFormat="1" applyFont="1" applyBorder="1" applyAlignment="1" applyProtection="1">
      <alignment vertical="center" shrinkToFit="1"/>
      <protection locked="0"/>
    </xf>
    <xf numFmtId="180" fontId="41" fillId="0" borderId="11" xfId="0" applyNumberFormat="1" applyFont="1" applyBorder="1" applyAlignment="1" applyProtection="1">
      <alignment vertical="center" shrinkToFit="1"/>
      <protection locked="0"/>
    </xf>
    <xf numFmtId="177" fontId="41" fillId="0" borderId="10" xfId="0" applyNumberFormat="1" applyFont="1" applyBorder="1" applyAlignment="1" applyProtection="1">
      <protection locked="0"/>
    </xf>
    <xf numFmtId="177" fontId="41" fillId="0" borderId="11" xfId="0" applyNumberFormat="1" applyFont="1" applyBorder="1" applyAlignment="1" applyProtection="1">
      <protection locked="0"/>
    </xf>
    <xf numFmtId="177" fontId="41" fillId="0" borderId="15" xfId="0" applyNumberFormat="1" applyFont="1" applyBorder="1" applyAlignment="1" applyProtection="1">
      <protection locked="0"/>
    </xf>
    <xf numFmtId="177" fontId="41" fillId="0" borderId="24" xfId="0" applyNumberFormat="1" applyFont="1" applyBorder="1" applyAlignment="1" applyProtection="1">
      <protection locked="0"/>
    </xf>
    <xf numFmtId="0" fontId="20" fillId="3" borderId="9" xfId="0" applyFont="1" applyFill="1" applyBorder="1" applyAlignment="1" applyProtection="1">
      <alignment vertical="center" textRotation="255" shrinkToFit="1"/>
      <protection hidden="1"/>
    </xf>
    <xf numFmtId="0" fontId="20" fillId="3" borderId="14" xfId="0" applyFont="1" applyFill="1" applyBorder="1" applyAlignment="1" applyProtection="1">
      <alignment vertical="center" textRotation="255" shrinkToFit="1"/>
      <protection hidden="1"/>
    </xf>
    <xf numFmtId="180" fontId="41" fillId="0" borderId="14" xfId="0" applyNumberFormat="1" applyFont="1" applyBorder="1" applyAlignment="1" applyProtection="1">
      <alignment vertical="center" shrinkToFit="1"/>
      <protection locked="0"/>
    </xf>
    <xf numFmtId="180" fontId="41" fillId="0" borderId="15" xfId="0" applyNumberFormat="1" applyFont="1" applyBorder="1" applyAlignment="1" applyProtection="1">
      <alignment vertical="center" shrinkToFit="1"/>
      <protection locked="0"/>
    </xf>
    <xf numFmtId="180" fontId="41" fillId="0" borderId="24" xfId="0" applyNumberFormat="1" applyFont="1" applyBorder="1" applyAlignment="1" applyProtection="1">
      <alignment vertical="center" shrinkToFit="1"/>
      <protection locked="0"/>
    </xf>
    <xf numFmtId="177" fontId="41" fillId="0" borderId="9" xfId="0" applyNumberFormat="1" applyFont="1" applyBorder="1" applyAlignment="1" applyProtection="1">
      <protection locked="0"/>
    </xf>
    <xf numFmtId="177" fontId="41" fillId="0" borderId="14" xfId="0" applyNumberFormat="1" applyFont="1" applyBorder="1" applyAlignment="1" applyProtection="1">
      <protection locked="0"/>
    </xf>
    <xf numFmtId="177" fontId="41" fillId="0" borderId="0" xfId="0" applyNumberFormat="1" applyFont="1" applyAlignment="1" applyProtection="1">
      <protection locked="0"/>
    </xf>
    <xf numFmtId="182" fontId="41" fillId="0" borderId="16" xfId="0" applyNumberFormat="1" applyFont="1" applyBorder="1" applyAlignment="1" applyProtection="1">
      <alignment horizontal="center" shrinkToFit="1"/>
      <protection locked="0"/>
    </xf>
    <xf numFmtId="182" fontId="41" fillId="0" borderId="0" xfId="0" applyNumberFormat="1" applyFont="1" applyAlignment="1" applyProtection="1">
      <alignment horizontal="center" shrinkToFit="1"/>
      <protection locked="0"/>
    </xf>
    <xf numFmtId="182" fontId="41" fillId="0" borderId="17" xfId="0" applyNumberFormat="1" applyFont="1" applyBorder="1" applyAlignment="1" applyProtection="1">
      <alignment horizontal="center" shrinkToFit="1"/>
      <protection locked="0"/>
    </xf>
    <xf numFmtId="0" fontId="26" fillId="3" borderId="9" xfId="0" applyFont="1" applyFill="1" applyBorder="1" applyAlignment="1" applyProtection="1">
      <alignment horizontal="center" vertical="center" wrapText="1"/>
      <protection hidden="1"/>
    </xf>
    <xf numFmtId="0" fontId="26" fillId="3" borderId="10" xfId="0" applyFont="1" applyFill="1" applyBorder="1" applyAlignment="1" applyProtection="1">
      <alignment horizontal="center" vertical="center" wrapText="1"/>
      <protection hidden="1"/>
    </xf>
    <xf numFmtId="0" fontId="26" fillId="3" borderId="11" xfId="0" applyFont="1" applyFill="1" applyBorder="1" applyAlignment="1" applyProtection="1">
      <alignment horizontal="center" vertical="center" wrapText="1"/>
      <protection hidden="1"/>
    </xf>
    <xf numFmtId="0" fontId="26" fillId="3" borderId="16" xfId="0" applyFont="1" applyFill="1" applyBorder="1" applyAlignment="1" applyProtection="1">
      <alignment horizontal="center" vertical="center" wrapText="1"/>
      <protection hidden="1"/>
    </xf>
    <xf numFmtId="0" fontId="26" fillId="3" borderId="0" xfId="0" applyFont="1" applyFill="1" applyAlignment="1" applyProtection="1">
      <alignment horizontal="center" vertical="center" wrapText="1"/>
      <protection hidden="1"/>
    </xf>
    <xf numFmtId="0" fontId="26" fillId="3" borderId="17" xfId="0" applyFont="1" applyFill="1" applyBorder="1" applyAlignment="1" applyProtection="1">
      <alignment horizontal="center" vertical="center" wrapText="1"/>
      <protection hidden="1"/>
    </xf>
    <xf numFmtId="177" fontId="41" fillId="0" borderId="39" xfId="0" applyNumberFormat="1" applyFont="1" applyBorder="1" applyAlignment="1" applyProtection="1">
      <protection locked="0"/>
    </xf>
    <xf numFmtId="177" fontId="41" fillId="0" borderId="40" xfId="0" applyNumberFormat="1" applyFont="1" applyBorder="1" applyAlignment="1" applyProtection="1">
      <protection locked="0"/>
    </xf>
    <xf numFmtId="177" fontId="41" fillId="0" borderId="41" xfId="0" applyNumberFormat="1" applyFont="1" applyBorder="1" applyAlignment="1" applyProtection="1">
      <protection locked="0"/>
    </xf>
    <xf numFmtId="177" fontId="41" fillId="0" borderId="42" xfId="0" applyNumberFormat="1" applyFont="1" applyBorder="1" applyAlignment="1" applyProtection="1">
      <protection locked="0"/>
    </xf>
    <xf numFmtId="180" fontId="41" fillId="0" borderId="0" xfId="0" applyNumberFormat="1" applyFont="1" applyAlignment="1" applyProtection="1">
      <alignment horizontal="left" vertical="center" shrinkToFit="1"/>
      <protection locked="0"/>
    </xf>
    <xf numFmtId="180" fontId="41" fillId="0" borderId="16" xfId="0" applyNumberFormat="1" applyFont="1" applyBorder="1" applyAlignment="1" applyProtection="1">
      <alignment horizontal="center" vertical="center" wrapText="1" shrinkToFit="1"/>
      <protection locked="0"/>
    </xf>
    <xf numFmtId="180" fontId="41" fillId="0" borderId="0" xfId="0" applyNumberFormat="1" applyFont="1" applyAlignment="1" applyProtection="1">
      <alignment horizontal="center" vertical="center" wrapText="1" shrinkToFit="1"/>
      <protection locked="0"/>
    </xf>
    <xf numFmtId="180" fontId="41" fillId="0" borderId="0" xfId="0" applyNumberFormat="1" applyFont="1" applyAlignment="1" applyProtection="1">
      <alignment horizontal="center" vertical="center" shrinkToFit="1"/>
      <protection locked="0"/>
    </xf>
    <xf numFmtId="180" fontId="41" fillId="0" borderId="16" xfId="0" applyNumberFormat="1" applyFont="1" applyBorder="1" applyAlignment="1" applyProtection="1">
      <alignment horizontal="center" vertical="center" shrinkToFit="1"/>
      <protection locked="0"/>
    </xf>
    <xf numFmtId="177" fontId="41" fillId="0" borderId="0" xfId="0" applyNumberFormat="1" applyFont="1" applyAlignment="1" applyProtection="1">
      <alignment horizontal="right"/>
      <protection locked="0"/>
    </xf>
    <xf numFmtId="177" fontId="41" fillId="0" borderId="44" xfId="0" applyNumberFormat="1" applyFont="1" applyBorder="1" applyAlignment="1" applyProtection="1">
      <protection locked="0"/>
    </xf>
    <xf numFmtId="177" fontId="41" fillId="0" borderId="45" xfId="0" applyNumberFormat="1" applyFont="1" applyBorder="1" applyAlignment="1" applyProtection="1">
      <protection locked="0"/>
    </xf>
    <xf numFmtId="177" fontId="41" fillId="0" borderId="46" xfId="0" applyNumberFormat="1" applyFont="1" applyBorder="1" applyAlignment="1" applyProtection="1">
      <protection locked="0"/>
    </xf>
    <xf numFmtId="177" fontId="41" fillId="0" borderId="47" xfId="0" applyNumberFormat="1" applyFont="1" applyBorder="1" applyAlignment="1" applyProtection="1">
      <protection locked="0"/>
    </xf>
    <xf numFmtId="177" fontId="41" fillId="0" borderId="10" xfId="0" applyNumberFormat="1" applyFont="1" applyBorder="1" applyAlignment="1" applyProtection="1">
      <alignment horizontal="right" shrinkToFit="1"/>
      <protection locked="0"/>
    </xf>
    <xf numFmtId="177" fontId="41" fillId="0" borderId="15" xfId="0" applyNumberFormat="1" applyFont="1" applyBorder="1" applyAlignment="1" applyProtection="1">
      <alignment horizontal="right" shrinkToFit="1"/>
      <protection locked="0"/>
    </xf>
    <xf numFmtId="0" fontId="20" fillId="3" borderId="9" xfId="0" applyFont="1" applyFill="1" applyBorder="1" applyAlignment="1" applyProtection="1">
      <alignment horizontal="center" vertical="center" wrapText="1"/>
      <protection hidden="1"/>
    </xf>
    <xf numFmtId="0" fontId="20" fillId="3" borderId="10" xfId="0" applyFont="1" applyFill="1" applyBorder="1" applyAlignment="1" applyProtection="1">
      <alignment horizontal="center" vertical="center" wrapText="1"/>
      <protection hidden="1"/>
    </xf>
    <xf numFmtId="0" fontId="20" fillId="3" borderId="16" xfId="0" applyFont="1" applyFill="1" applyBorder="1" applyAlignment="1" applyProtection="1">
      <alignment horizontal="center" vertical="center" wrapText="1"/>
      <protection hidden="1"/>
    </xf>
    <xf numFmtId="0" fontId="20" fillId="3" borderId="0" xfId="0" applyFont="1" applyFill="1" applyAlignment="1" applyProtection="1">
      <alignment horizontal="center" vertical="center" wrapText="1"/>
      <protection hidden="1"/>
    </xf>
    <xf numFmtId="180" fontId="41" fillId="0" borderId="17" xfId="0" applyNumberFormat="1" applyFont="1" applyBorder="1" applyAlignment="1" applyProtection="1">
      <alignment horizontal="center" vertical="center" shrinkToFit="1"/>
      <protection locked="0"/>
    </xf>
    <xf numFmtId="180" fontId="41" fillId="0" borderId="9" xfId="0" applyNumberFormat="1" applyFont="1" applyBorder="1" applyAlignment="1" applyProtection="1">
      <alignment horizontal="center" vertical="center" wrapText="1" shrinkToFit="1"/>
      <protection locked="0"/>
    </xf>
    <xf numFmtId="180" fontId="41" fillId="0" borderId="10" xfId="0" applyNumberFormat="1" applyFont="1" applyBorder="1" applyAlignment="1" applyProtection="1">
      <alignment horizontal="center" vertical="center" wrapText="1" shrinkToFit="1"/>
      <protection locked="0"/>
    </xf>
    <xf numFmtId="180" fontId="41" fillId="0" borderId="11" xfId="0" applyNumberFormat="1" applyFont="1" applyBorder="1" applyAlignment="1" applyProtection="1">
      <alignment horizontal="center" vertical="center" shrinkToFit="1"/>
      <protection locked="0"/>
    </xf>
    <xf numFmtId="180" fontId="41" fillId="0" borderId="14" xfId="0" applyNumberFormat="1" applyFont="1" applyBorder="1" applyAlignment="1" applyProtection="1">
      <alignment horizontal="center" vertical="center" shrinkToFit="1"/>
      <protection locked="0"/>
    </xf>
    <xf numFmtId="180" fontId="41" fillId="0" borderId="15" xfId="0" applyNumberFormat="1" applyFont="1" applyBorder="1" applyAlignment="1" applyProtection="1">
      <alignment horizontal="center" vertical="center" shrinkToFit="1"/>
      <protection locked="0"/>
    </xf>
    <xf numFmtId="180" fontId="41" fillId="0" borderId="24" xfId="0" applyNumberFormat="1" applyFont="1" applyBorder="1" applyAlignment="1" applyProtection="1">
      <alignment horizontal="center" vertical="center" shrinkToFit="1"/>
      <protection locked="0"/>
    </xf>
    <xf numFmtId="180" fontId="41" fillId="0" borderId="10" xfId="0" applyNumberFormat="1" applyFont="1" applyBorder="1" applyAlignment="1" applyProtection="1">
      <alignment horizontal="left" vertical="center" shrinkToFit="1"/>
      <protection locked="0"/>
    </xf>
    <xf numFmtId="180" fontId="41" fillId="0" borderId="15" xfId="0" applyNumberFormat="1" applyFont="1" applyBorder="1" applyAlignment="1" applyProtection="1">
      <alignment horizontal="left" vertical="center" shrinkToFit="1"/>
      <protection locked="0"/>
    </xf>
    <xf numFmtId="0" fontId="20" fillId="3" borderId="16" xfId="0" applyFont="1" applyFill="1" applyBorder="1" applyAlignment="1" applyProtection="1">
      <alignment horizontal="center" vertical="center" textRotation="255"/>
      <protection hidden="1"/>
    </xf>
    <xf numFmtId="0" fontId="20" fillId="3" borderId="0" xfId="0" applyFont="1" applyFill="1" applyAlignment="1" applyProtection="1">
      <alignment horizontal="center" vertical="center" textRotation="255"/>
      <protection hidden="1"/>
    </xf>
    <xf numFmtId="0" fontId="20" fillId="3" borderId="14" xfId="0" applyFont="1" applyFill="1" applyBorder="1" applyAlignment="1" applyProtection="1">
      <alignment horizontal="center" vertical="center" textRotation="255"/>
      <protection hidden="1"/>
    </xf>
    <xf numFmtId="0" fontId="20" fillId="3" borderId="15" xfId="0" applyFont="1" applyFill="1" applyBorder="1" applyAlignment="1" applyProtection="1">
      <alignment horizontal="center" vertical="center" textRotation="255"/>
      <protection hidden="1"/>
    </xf>
    <xf numFmtId="180" fontId="41" fillId="0" borderId="9" xfId="0" applyNumberFormat="1" applyFont="1" applyBorder="1" applyAlignment="1" applyProtection="1">
      <alignment horizontal="center" vertical="center" shrinkToFit="1"/>
      <protection locked="0"/>
    </xf>
    <xf numFmtId="180" fontId="41" fillId="0" borderId="10" xfId="0" applyNumberFormat="1" applyFont="1" applyBorder="1" applyAlignment="1" applyProtection="1">
      <alignment horizontal="center" vertical="center" shrinkToFit="1"/>
      <protection locked="0"/>
    </xf>
    <xf numFmtId="0" fontId="20" fillId="3" borderId="9" xfId="0" applyFont="1" applyFill="1" applyBorder="1" applyAlignment="1" applyProtection="1">
      <alignment horizontal="distributed" vertical="center" justifyLastLine="1"/>
      <protection hidden="1"/>
    </xf>
    <xf numFmtId="0" fontId="20" fillId="3" borderId="10" xfId="0" applyFont="1" applyFill="1" applyBorder="1" applyAlignment="1" applyProtection="1">
      <alignment horizontal="distributed" vertical="center" justifyLastLine="1"/>
      <protection hidden="1"/>
    </xf>
    <xf numFmtId="0" fontId="20" fillId="3" borderId="14" xfId="0" applyFont="1" applyFill="1" applyBorder="1" applyAlignment="1" applyProtection="1">
      <alignment horizontal="distributed" vertical="center" justifyLastLine="1"/>
      <protection hidden="1"/>
    </xf>
    <xf numFmtId="0" fontId="20" fillId="3" borderId="15" xfId="0" applyFont="1" applyFill="1" applyBorder="1" applyAlignment="1" applyProtection="1">
      <alignment horizontal="distributed" vertical="center" justifyLastLine="1"/>
      <protection hidden="1"/>
    </xf>
    <xf numFmtId="180" fontId="41" fillId="0" borderId="14" xfId="0" applyNumberFormat="1" applyFont="1" applyBorder="1" applyAlignment="1" applyProtection="1">
      <alignment horizontal="center" vertical="center" wrapText="1" shrinkToFit="1"/>
      <protection locked="0"/>
    </xf>
    <xf numFmtId="180" fontId="41" fillId="0" borderId="15" xfId="0" applyNumberFormat="1" applyFont="1" applyBorder="1" applyAlignment="1" applyProtection="1">
      <alignment horizontal="center" vertical="center" wrapText="1" shrinkToFit="1"/>
      <protection locked="0"/>
    </xf>
    <xf numFmtId="0" fontId="20" fillId="3" borderId="0" xfId="0" applyFont="1" applyFill="1" applyAlignment="1" applyProtection="1">
      <alignment horizontal="left" vertical="center"/>
      <protection hidden="1"/>
    </xf>
    <xf numFmtId="0" fontId="30" fillId="3" borderId="16" xfId="0" applyFont="1" applyFill="1" applyBorder="1" applyAlignment="1" applyProtection="1">
      <alignment horizontal="center" vertical="center" wrapText="1"/>
      <protection hidden="1"/>
    </xf>
    <xf numFmtId="0" fontId="30" fillId="3" borderId="0" xfId="0" applyFont="1" applyFill="1" applyAlignment="1" applyProtection="1">
      <alignment horizontal="center" vertical="center" wrapText="1"/>
      <protection hidden="1"/>
    </xf>
    <xf numFmtId="0" fontId="30" fillId="3" borderId="17" xfId="0" applyFont="1" applyFill="1" applyBorder="1" applyAlignment="1" applyProtection="1">
      <alignment horizontal="center" vertical="center" wrapText="1"/>
      <protection hidden="1"/>
    </xf>
    <xf numFmtId="177" fontId="42" fillId="3" borderId="44" xfId="0" applyNumberFormat="1" applyFont="1" applyFill="1" applyBorder="1" applyAlignment="1" applyProtection="1">
      <alignment horizontal="right" vertical="center"/>
      <protection hidden="1"/>
    </xf>
    <xf numFmtId="177" fontId="42" fillId="3" borderId="45" xfId="0" applyNumberFormat="1" applyFont="1" applyFill="1" applyBorder="1" applyAlignment="1" applyProtection="1">
      <alignment horizontal="right" vertical="center"/>
      <protection hidden="1"/>
    </xf>
    <xf numFmtId="177" fontId="42" fillId="3" borderId="41" xfId="0" applyNumberFormat="1" applyFont="1" applyFill="1" applyBorder="1" applyAlignment="1" applyProtection="1">
      <alignment horizontal="right" vertical="center"/>
      <protection hidden="1"/>
    </xf>
    <xf numFmtId="177" fontId="42" fillId="3" borderId="42" xfId="0" applyNumberFormat="1" applyFont="1" applyFill="1" applyBorder="1" applyAlignment="1" applyProtection="1">
      <alignment horizontal="right" vertical="center"/>
      <protection hidden="1"/>
    </xf>
    <xf numFmtId="177" fontId="42" fillId="3" borderId="0" xfId="0" applyNumberFormat="1" applyFont="1" applyFill="1" applyAlignment="1" applyProtection="1">
      <alignment horizontal="right" vertical="center"/>
      <protection hidden="1"/>
    </xf>
    <xf numFmtId="177" fontId="42" fillId="3" borderId="17" xfId="0" applyNumberFormat="1" applyFont="1" applyFill="1" applyBorder="1" applyAlignment="1" applyProtection="1">
      <alignment horizontal="right" vertical="center"/>
      <protection hidden="1"/>
    </xf>
    <xf numFmtId="177" fontId="42" fillId="3" borderId="15" xfId="0" applyNumberFormat="1" applyFont="1" applyFill="1" applyBorder="1" applyAlignment="1" applyProtection="1">
      <alignment horizontal="right" vertical="center"/>
      <protection hidden="1"/>
    </xf>
    <xf numFmtId="177" fontId="42" fillId="3" borderId="24" xfId="0" applyNumberFormat="1" applyFont="1" applyFill="1" applyBorder="1" applyAlignment="1" applyProtection="1">
      <alignment horizontal="right" vertical="center"/>
      <protection hidden="1"/>
    </xf>
    <xf numFmtId="177" fontId="41" fillId="0" borderId="11" xfId="0" applyNumberFormat="1" applyFont="1" applyBorder="1" applyAlignment="1" applyProtection="1">
      <alignment horizontal="right"/>
      <protection locked="0"/>
    </xf>
    <xf numFmtId="177" fontId="41" fillId="0" borderId="24" xfId="0" applyNumberFormat="1" applyFont="1" applyBorder="1" applyAlignment="1" applyProtection="1">
      <alignment horizontal="right"/>
      <protection locked="0"/>
    </xf>
    <xf numFmtId="182" fontId="22" fillId="3" borderId="29" xfId="0" applyNumberFormat="1" applyFont="1" applyFill="1" applyBorder="1" applyAlignment="1" applyProtection="1">
      <alignment horizontal="center" shrinkToFit="1"/>
      <protection hidden="1"/>
    </xf>
    <xf numFmtId="182" fontId="22" fillId="3" borderId="30" xfId="0" applyNumberFormat="1" applyFont="1" applyFill="1" applyBorder="1" applyAlignment="1" applyProtection="1">
      <alignment horizontal="center" shrinkToFit="1"/>
      <protection hidden="1"/>
    </xf>
    <xf numFmtId="182" fontId="22" fillId="3" borderId="31" xfId="0" applyNumberFormat="1" applyFont="1" applyFill="1" applyBorder="1" applyAlignment="1" applyProtection="1">
      <alignment horizontal="center" shrinkToFit="1"/>
      <protection hidden="1"/>
    </xf>
    <xf numFmtId="182" fontId="22" fillId="3" borderId="32" xfId="0" applyNumberFormat="1" applyFont="1" applyFill="1" applyBorder="1" applyAlignment="1" applyProtection="1">
      <alignment horizontal="center" shrinkToFit="1"/>
      <protection hidden="1"/>
    </xf>
    <xf numFmtId="182" fontId="22" fillId="3" borderId="33" xfId="0" applyNumberFormat="1" applyFont="1" applyFill="1" applyBorder="1" applyAlignment="1" applyProtection="1">
      <alignment horizontal="center" shrinkToFit="1"/>
      <protection hidden="1"/>
    </xf>
    <xf numFmtId="182" fontId="22" fillId="3" borderId="34" xfId="0" applyNumberFormat="1" applyFont="1" applyFill="1" applyBorder="1" applyAlignment="1" applyProtection="1">
      <alignment horizontal="center" shrinkToFit="1"/>
      <protection hidden="1"/>
    </xf>
    <xf numFmtId="176" fontId="20" fillId="3" borderId="29" xfId="0" applyNumberFormat="1" applyFont="1" applyFill="1" applyBorder="1" applyProtection="1">
      <alignment vertical="center"/>
      <protection hidden="1"/>
    </xf>
    <xf numFmtId="176" fontId="20" fillId="3" borderId="30" xfId="0" applyNumberFormat="1" applyFont="1" applyFill="1" applyBorder="1" applyProtection="1">
      <alignment vertical="center"/>
      <protection hidden="1"/>
    </xf>
    <xf numFmtId="176" fontId="20" fillId="3" borderId="31" xfId="0" applyNumberFormat="1" applyFont="1" applyFill="1" applyBorder="1" applyProtection="1">
      <alignment vertical="center"/>
      <protection hidden="1"/>
    </xf>
    <xf numFmtId="176" fontId="20" fillId="3" borderId="32" xfId="0" applyNumberFormat="1" applyFont="1" applyFill="1" applyBorder="1" applyProtection="1">
      <alignment vertical="center"/>
      <protection hidden="1"/>
    </xf>
    <xf numFmtId="176" fontId="20" fillId="3" borderId="33" xfId="0" applyNumberFormat="1" applyFont="1" applyFill="1" applyBorder="1" applyProtection="1">
      <alignment vertical="center"/>
      <protection hidden="1"/>
    </xf>
    <xf numFmtId="176" fontId="20" fillId="3" borderId="34" xfId="0" applyNumberFormat="1" applyFont="1" applyFill="1" applyBorder="1" applyProtection="1">
      <alignment vertical="center"/>
      <protection hidden="1"/>
    </xf>
    <xf numFmtId="0" fontId="22" fillId="3" borderId="15" xfId="0" applyFont="1" applyFill="1" applyBorder="1" applyAlignment="1" applyProtection="1">
      <alignment horizontal="center" vertical="center"/>
      <protection hidden="1"/>
    </xf>
    <xf numFmtId="0" fontId="22" fillId="3" borderId="24" xfId="0" applyFont="1" applyFill="1" applyBorder="1" applyAlignment="1" applyProtection="1">
      <alignment horizontal="center" vertical="center"/>
      <protection hidden="1"/>
    </xf>
    <xf numFmtId="0" fontId="20" fillId="3" borderId="11" xfId="0" applyFont="1" applyFill="1" applyBorder="1" applyAlignment="1" applyProtection="1">
      <alignment horizontal="center" vertical="center"/>
      <protection hidden="1"/>
    </xf>
    <xf numFmtId="0" fontId="20" fillId="3" borderId="16" xfId="0" applyFont="1" applyFill="1" applyBorder="1" applyAlignment="1" applyProtection="1">
      <alignment horizontal="center" vertical="center"/>
      <protection hidden="1"/>
    </xf>
    <xf numFmtId="0" fontId="20" fillId="3" borderId="17" xfId="0" applyFont="1" applyFill="1" applyBorder="1" applyAlignment="1" applyProtection="1">
      <alignment horizontal="center" vertical="center"/>
      <protection hidden="1"/>
    </xf>
    <xf numFmtId="0" fontId="23" fillId="3" borderId="50" xfId="0" applyFont="1" applyFill="1" applyBorder="1" applyAlignment="1" applyProtection="1">
      <alignment horizontal="center" vertical="center" wrapText="1"/>
      <protection hidden="1"/>
    </xf>
    <xf numFmtId="0" fontId="23" fillId="3" borderId="51" xfId="0" applyFont="1" applyFill="1" applyBorder="1" applyAlignment="1" applyProtection="1">
      <alignment horizontal="center" vertical="center" wrapText="1"/>
      <protection hidden="1"/>
    </xf>
    <xf numFmtId="177" fontId="41" fillId="0" borderId="17" xfId="0" applyNumberFormat="1" applyFont="1" applyBorder="1" applyAlignment="1" applyProtection="1">
      <alignment horizontal="right"/>
      <protection locked="0"/>
    </xf>
    <xf numFmtId="0" fontId="45" fillId="3" borderId="14" xfId="0" applyFont="1" applyFill="1" applyBorder="1" applyAlignment="1" applyProtection="1">
      <alignment horizontal="center" vertical="center"/>
      <protection hidden="1"/>
    </xf>
    <xf numFmtId="0" fontId="20" fillId="3" borderId="24" xfId="0" applyFont="1" applyFill="1" applyBorder="1" applyAlignment="1" applyProtection="1">
      <alignment horizontal="center" vertical="center"/>
      <protection hidden="1"/>
    </xf>
    <xf numFmtId="0" fontId="45" fillId="3" borderId="14" xfId="0" applyFont="1" applyFill="1" applyBorder="1" applyAlignment="1" applyProtection="1">
      <alignment horizontal="center"/>
      <protection hidden="1"/>
    </xf>
    <xf numFmtId="0" fontId="45" fillId="3" borderId="15" xfId="0" applyFont="1" applyFill="1" applyBorder="1" applyAlignment="1" applyProtection="1">
      <alignment horizontal="center"/>
      <protection hidden="1"/>
    </xf>
    <xf numFmtId="0" fontId="43" fillId="0" borderId="16" xfId="0" applyFont="1" applyBorder="1" applyAlignment="1" applyProtection="1">
      <alignment horizontal="center" vertical="center"/>
      <protection locked="0"/>
    </xf>
    <xf numFmtId="0" fontId="43" fillId="0" borderId="17" xfId="0" applyFont="1" applyBorder="1" applyAlignment="1" applyProtection="1">
      <alignment horizontal="center" vertical="center"/>
      <protection locked="0"/>
    </xf>
    <xf numFmtId="0" fontId="43" fillId="0" borderId="14" xfId="0" applyFont="1" applyBorder="1" applyAlignment="1" applyProtection="1">
      <alignment horizontal="center" vertical="center"/>
      <protection locked="0"/>
    </xf>
    <xf numFmtId="0" fontId="43" fillId="0" borderId="24" xfId="0" applyFont="1" applyBorder="1" applyAlignment="1" applyProtection="1">
      <alignment horizontal="center" vertical="center"/>
      <protection locked="0"/>
    </xf>
    <xf numFmtId="0" fontId="23" fillId="3" borderId="9" xfId="0" applyFont="1" applyFill="1" applyBorder="1" applyAlignment="1" applyProtection="1">
      <alignment horizontal="center" vertical="center"/>
      <protection hidden="1"/>
    </xf>
    <xf numFmtId="0" fontId="23" fillId="3" borderId="11" xfId="0" applyFont="1" applyFill="1" applyBorder="1" applyAlignment="1" applyProtection="1">
      <alignment horizontal="center" vertical="center"/>
      <protection hidden="1"/>
    </xf>
    <xf numFmtId="176" fontId="39" fillId="3" borderId="16" xfId="1" applyNumberFormat="1" applyFont="1" applyFill="1" applyBorder="1" applyAlignment="1" applyProtection="1">
      <alignment horizontal="right" vertical="center"/>
      <protection hidden="1"/>
    </xf>
    <xf numFmtId="176" fontId="39" fillId="3" borderId="0" xfId="1" applyNumberFormat="1" applyFont="1" applyFill="1" applyBorder="1" applyAlignment="1" applyProtection="1">
      <alignment horizontal="right" vertical="center"/>
      <protection hidden="1"/>
    </xf>
    <xf numFmtId="176" fontId="39" fillId="3" borderId="17" xfId="1" applyNumberFormat="1" applyFont="1" applyFill="1" applyBorder="1" applyAlignment="1" applyProtection="1">
      <alignment horizontal="right" vertical="center"/>
      <protection hidden="1"/>
    </xf>
    <xf numFmtId="176" fontId="39" fillId="3" borderId="14" xfId="1" applyNumberFormat="1" applyFont="1" applyFill="1" applyBorder="1" applyAlignment="1" applyProtection="1">
      <alignment horizontal="right" vertical="center"/>
      <protection hidden="1"/>
    </xf>
    <xf numFmtId="176" fontId="39" fillId="3" borderId="15" xfId="1" applyNumberFormat="1" applyFont="1" applyFill="1" applyBorder="1" applyAlignment="1" applyProtection="1">
      <alignment horizontal="right" vertical="center"/>
      <protection hidden="1"/>
    </xf>
    <xf numFmtId="176" fontId="39" fillId="3" borderId="24" xfId="1" applyNumberFormat="1" applyFont="1" applyFill="1" applyBorder="1" applyAlignment="1" applyProtection="1">
      <alignment horizontal="right" vertical="center"/>
      <protection hidden="1"/>
    </xf>
    <xf numFmtId="176" fontId="39" fillId="3" borderId="9" xfId="1" applyNumberFormat="1" applyFont="1" applyFill="1" applyBorder="1" applyAlignment="1" applyProtection="1">
      <alignment horizontal="right" vertical="center"/>
      <protection hidden="1"/>
    </xf>
    <xf numFmtId="176" fontId="39" fillId="3" borderId="10" xfId="1" applyNumberFormat="1" applyFont="1" applyFill="1" applyBorder="1" applyAlignment="1" applyProtection="1">
      <alignment horizontal="right" vertical="center"/>
      <protection hidden="1"/>
    </xf>
    <xf numFmtId="176" fontId="39" fillId="3" borderId="11" xfId="1" applyNumberFormat="1" applyFont="1" applyFill="1" applyBorder="1" applyAlignment="1" applyProtection="1">
      <alignment horizontal="right" vertical="center"/>
      <protection hidden="1"/>
    </xf>
    <xf numFmtId="0" fontId="20" fillId="3" borderId="16" xfId="0" applyFont="1" applyFill="1" applyBorder="1" applyAlignment="1" applyProtection="1">
      <alignment horizontal="distributed" vertical="center" justifyLastLine="1"/>
      <protection hidden="1"/>
    </xf>
    <xf numFmtId="0" fontId="22" fillId="3" borderId="16" xfId="0" applyFont="1" applyFill="1" applyBorder="1" applyAlignment="1" applyProtection="1">
      <alignment horizontal="distributed" vertical="center" wrapText="1" justifyLastLine="1"/>
      <protection hidden="1"/>
    </xf>
    <xf numFmtId="0" fontId="22" fillId="3" borderId="0" xfId="0" applyFont="1" applyFill="1" applyAlignment="1" applyProtection="1">
      <alignment horizontal="distributed" vertical="center" wrapText="1" justifyLastLine="1"/>
      <protection hidden="1"/>
    </xf>
    <xf numFmtId="0" fontId="22" fillId="3" borderId="14" xfId="0" applyFont="1" applyFill="1" applyBorder="1" applyAlignment="1" applyProtection="1">
      <alignment horizontal="distributed" vertical="center" wrapText="1" justifyLastLine="1"/>
      <protection hidden="1"/>
    </xf>
    <xf numFmtId="0" fontId="22" fillId="3" borderId="15" xfId="0" applyFont="1" applyFill="1" applyBorder="1" applyAlignment="1" applyProtection="1">
      <alignment horizontal="distributed" vertical="center" wrapText="1" justifyLastLine="1"/>
      <protection hidden="1"/>
    </xf>
    <xf numFmtId="0" fontId="23" fillId="3" borderId="27" xfId="0" applyFont="1" applyFill="1" applyBorder="1" applyAlignment="1" applyProtection="1">
      <alignment horizontal="center" vertical="center"/>
      <protection hidden="1"/>
    </xf>
    <xf numFmtId="0" fontId="23" fillId="3" borderId="28" xfId="0" applyFont="1" applyFill="1" applyBorder="1" applyAlignment="1" applyProtection="1">
      <alignment horizontal="center" vertical="center"/>
      <protection hidden="1"/>
    </xf>
    <xf numFmtId="0" fontId="20" fillId="0" borderId="9" xfId="0" applyFont="1" applyBorder="1" applyAlignment="1" applyProtection="1">
      <alignment horizontal="distributed" vertical="center" justifyLastLine="1"/>
      <protection locked="0"/>
    </xf>
    <xf numFmtId="0" fontId="20" fillId="0" borderId="10" xfId="0" applyFont="1" applyBorder="1" applyAlignment="1" applyProtection="1">
      <alignment horizontal="distributed" vertical="center" justifyLastLine="1"/>
      <protection locked="0"/>
    </xf>
    <xf numFmtId="0" fontId="20" fillId="0" borderId="14" xfId="0" applyFont="1" applyBorder="1" applyAlignment="1" applyProtection="1">
      <alignment horizontal="distributed" vertical="center" justifyLastLine="1"/>
      <protection locked="0"/>
    </xf>
    <xf numFmtId="0" fontId="20" fillId="0" borderId="15" xfId="0" applyFont="1" applyBorder="1" applyAlignment="1" applyProtection="1">
      <alignment horizontal="distributed" vertical="center" justifyLastLine="1"/>
      <protection locked="0"/>
    </xf>
    <xf numFmtId="0" fontId="20" fillId="3" borderId="49" xfId="0" applyFont="1" applyFill="1" applyBorder="1" applyAlignment="1" applyProtection="1">
      <alignment horizontal="center" vertical="center"/>
      <protection hidden="1"/>
    </xf>
    <xf numFmtId="0" fontId="26" fillId="3" borderId="14" xfId="0" applyFont="1" applyFill="1" applyBorder="1" applyAlignment="1" applyProtection="1">
      <alignment horizontal="center" vertical="center" wrapText="1"/>
      <protection hidden="1"/>
    </xf>
    <xf numFmtId="0" fontId="26" fillId="3" borderId="15" xfId="0" applyFont="1" applyFill="1" applyBorder="1" applyAlignment="1" applyProtection="1">
      <alignment horizontal="center" vertical="center" wrapText="1"/>
      <protection hidden="1"/>
    </xf>
    <xf numFmtId="0" fontId="26" fillId="3" borderId="24" xfId="0" applyFont="1" applyFill="1" applyBorder="1" applyAlignment="1" applyProtection="1">
      <alignment horizontal="center" vertical="center" wrapText="1"/>
      <protection hidden="1"/>
    </xf>
    <xf numFmtId="0" fontId="20" fillId="3" borderId="29" xfId="0" applyFont="1" applyFill="1" applyBorder="1" applyAlignment="1" applyProtection="1">
      <alignment horizontal="center" vertical="center"/>
      <protection hidden="1"/>
    </xf>
    <xf numFmtId="0" fontId="20" fillId="3" borderId="30" xfId="0" applyFont="1" applyFill="1" applyBorder="1" applyAlignment="1" applyProtection="1">
      <alignment horizontal="center" vertical="center"/>
      <protection hidden="1"/>
    </xf>
    <xf numFmtId="0" fontId="20" fillId="3" borderId="31" xfId="0" applyFont="1" applyFill="1" applyBorder="1" applyAlignment="1" applyProtection="1">
      <alignment horizontal="center" vertical="center"/>
      <protection hidden="1"/>
    </xf>
    <xf numFmtId="0" fontId="20" fillId="3" borderId="32" xfId="0" applyFont="1" applyFill="1" applyBorder="1" applyAlignment="1" applyProtection="1">
      <alignment horizontal="center" vertical="center"/>
      <protection hidden="1"/>
    </xf>
    <xf numFmtId="0" fontId="20" fillId="3" borderId="33" xfId="0" applyFont="1" applyFill="1" applyBorder="1" applyAlignment="1" applyProtection="1">
      <alignment horizontal="center" vertical="center"/>
      <protection hidden="1"/>
    </xf>
    <xf numFmtId="0" fontId="20" fillId="3" borderId="34" xfId="0" applyFont="1" applyFill="1" applyBorder="1" applyAlignment="1" applyProtection="1">
      <alignment horizontal="center" vertical="center"/>
      <protection hidden="1"/>
    </xf>
    <xf numFmtId="0" fontId="23" fillId="3" borderId="10" xfId="0" applyFont="1" applyFill="1" applyBorder="1" applyAlignment="1" applyProtection="1">
      <alignment horizontal="center" vertical="center"/>
      <protection hidden="1"/>
    </xf>
    <xf numFmtId="0" fontId="23" fillId="3" borderId="3" xfId="0" applyFont="1" applyFill="1" applyBorder="1" applyAlignment="1" applyProtection="1">
      <alignment horizontal="center" vertical="center"/>
      <protection hidden="1"/>
    </xf>
    <xf numFmtId="176" fontId="39" fillId="3" borderId="27" xfId="1" applyNumberFormat="1" applyFont="1" applyFill="1" applyBorder="1" applyAlignment="1" applyProtection="1">
      <alignment horizontal="right" vertical="center"/>
      <protection hidden="1"/>
    </xf>
    <xf numFmtId="176" fontId="39" fillId="3" borderId="3" xfId="1" applyNumberFormat="1" applyFont="1" applyFill="1" applyBorder="1" applyAlignment="1" applyProtection="1">
      <alignment horizontal="right" vertical="center"/>
      <protection hidden="1"/>
    </xf>
    <xf numFmtId="176" fontId="39" fillId="3" borderId="28" xfId="1" applyNumberFormat="1" applyFont="1" applyFill="1" applyBorder="1" applyAlignment="1" applyProtection="1">
      <alignment horizontal="right" vertical="center"/>
      <protection hidden="1"/>
    </xf>
    <xf numFmtId="0" fontId="0" fillId="3" borderId="30" xfId="0" applyFill="1" applyBorder="1" applyProtection="1">
      <alignment vertical="center"/>
      <protection hidden="1"/>
    </xf>
    <xf numFmtId="0" fontId="0" fillId="3" borderId="31" xfId="0" applyFill="1" applyBorder="1" applyProtection="1">
      <alignment vertical="center"/>
      <protection hidden="1"/>
    </xf>
    <xf numFmtId="0" fontId="0" fillId="3" borderId="33" xfId="0" applyFill="1" applyBorder="1" applyProtection="1">
      <alignment vertical="center"/>
      <protection hidden="1"/>
    </xf>
    <xf numFmtId="0" fontId="0" fillId="3" borderId="34" xfId="0" applyFill="1" applyBorder="1" applyProtection="1">
      <alignment vertical="center"/>
      <protection hidden="1"/>
    </xf>
    <xf numFmtId="0" fontId="20" fillId="3" borderId="29" xfId="0" applyFont="1" applyFill="1" applyBorder="1" applyAlignment="1" applyProtection="1">
      <alignment horizontal="left" vertical="center"/>
      <protection hidden="1"/>
    </xf>
    <xf numFmtId="0" fontId="20" fillId="3" borderId="30" xfId="0" applyFont="1" applyFill="1" applyBorder="1" applyAlignment="1" applyProtection="1">
      <alignment horizontal="left" vertical="center"/>
      <protection hidden="1"/>
    </xf>
    <xf numFmtId="0" fontId="20" fillId="3" borderId="31" xfId="0" applyFont="1" applyFill="1" applyBorder="1" applyAlignment="1" applyProtection="1">
      <alignment horizontal="left" vertical="center"/>
      <protection hidden="1"/>
    </xf>
    <xf numFmtId="0" fontId="20" fillId="3" borderId="32" xfId="0" applyFont="1" applyFill="1" applyBorder="1" applyAlignment="1" applyProtection="1">
      <alignment horizontal="left" vertical="center"/>
      <protection hidden="1"/>
    </xf>
    <xf numFmtId="0" fontId="20" fillId="3" borderId="33" xfId="0" applyFont="1" applyFill="1" applyBorder="1" applyAlignment="1" applyProtection="1">
      <alignment horizontal="left" vertical="center"/>
      <protection hidden="1"/>
    </xf>
    <xf numFmtId="0" fontId="20" fillId="3" borderId="34" xfId="0" applyFont="1" applyFill="1" applyBorder="1" applyAlignment="1" applyProtection="1">
      <alignment horizontal="left" vertical="center"/>
      <protection hidden="1"/>
    </xf>
    <xf numFmtId="177" fontId="42" fillId="3" borderId="16" xfId="0" applyNumberFormat="1" applyFont="1" applyFill="1" applyBorder="1" applyAlignment="1" applyProtection="1">
      <alignment horizontal="right" vertical="center"/>
      <protection hidden="1"/>
    </xf>
    <xf numFmtId="177" fontId="42" fillId="3" borderId="14" xfId="0" applyNumberFormat="1" applyFont="1" applyFill="1" applyBorder="1" applyAlignment="1" applyProtection="1">
      <alignment horizontal="right" vertical="center"/>
      <protection hidden="1"/>
    </xf>
    <xf numFmtId="177" fontId="41" fillId="0" borderId="0" xfId="0" applyNumberFormat="1" applyFont="1" applyAlignment="1" applyProtection="1">
      <alignment horizontal="right" shrinkToFit="1"/>
      <protection locked="0"/>
    </xf>
    <xf numFmtId="0" fontId="31" fillId="0" borderId="16" xfId="0" applyFont="1" applyBorder="1" applyAlignment="1" applyProtection="1">
      <alignment horizontal="center"/>
      <protection locked="0"/>
    </xf>
    <xf numFmtId="0" fontId="31" fillId="0" borderId="17" xfId="0" applyFont="1" applyBorder="1" applyAlignment="1" applyProtection="1">
      <alignment horizontal="center"/>
      <protection locked="0"/>
    </xf>
    <xf numFmtId="0" fontId="31" fillId="0" borderId="9" xfId="0" applyFont="1" applyBorder="1" applyAlignment="1" applyProtection="1">
      <alignment horizontal="center" vertical="center" shrinkToFit="1"/>
      <protection locked="0"/>
    </xf>
    <xf numFmtId="0" fontId="31" fillId="0" borderId="10" xfId="0" applyFont="1" applyBorder="1" applyAlignment="1" applyProtection="1">
      <alignment horizontal="center" vertical="center" shrinkToFit="1"/>
      <protection locked="0"/>
    </xf>
    <xf numFmtId="0" fontId="31" fillId="0" borderId="14" xfId="0" applyFont="1" applyBorder="1" applyAlignment="1" applyProtection="1">
      <alignment horizontal="center" vertical="center" shrinkToFit="1"/>
      <protection locked="0"/>
    </xf>
    <xf numFmtId="0" fontId="31" fillId="0" borderId="15" xfId="0" applyFont="1" applyBorder="1" applyAlignment="1" applyProtection="1">
      <alignment horizontal="center" vertical="center" shrinkToFit="1"/>
      <protection locked="0"/>
    </xf>
    <xf numFmtId="0" fontId="31" fillId="0" borderId="9"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19" fillId="3" borderId="0" xfId="0" applyFont="1" applyFill="1" applyAlignment="1" applyProtection="1">
      <alignment horizontal="center" vertical="center" textRotation="255"/>
      <protection hidden="1"/>
    </xf>
    <xf numFmtId="0" fontId="23" fillId="3" borderId="16" xfId="0" applyFont="1" applyFill="1" applyBorder="1" applyAlignment="1" applyProtection="1">
      <alignment horizontal="center" vertical="center" wrapText="1"/>
      <protection hidden="1"/>
    </xf>
    <xf numFmtId="0" fontId="23" fillId="3" borderId="17" xfId="0" applyFont="1" applyFill="1" applyBorder="1" applyAlignment="1" applyProtection="1">
      <alignment horizontal="center" vertical="center" wrapText="1"/>
      <protection hidden="1"/>
    </xf>
    <xf numFmtId="0" fontId="23" fillId="3" borderId="14" xfId="0" applyFont="1" applyFill="1" applyBorder="1" applyAlignment="1" applyProtection="1">
      <alignment horizontal="center" vertical="center" wrapText="1"/>
      <protection hidden="1"/>
    </xf>
    <xf numFmtId="0" fontId="23" fillId="3" borderId="24" xfId="0" applyFont="1" applyFill="1" applyBorder="1" applyAlignment="1" applyProtection="1">
      <alignment horizontal="center" vertical="center" wrapText="1"/>
      <protection hidden="1"/>
    </xf>
    <xf numFmtId="0" fontId="23" fillId="3" borderId="14" xfId="0" applyFont="1" applyFill="1" applyBorder="1" applyAlignment="1" applyProtection="1">
      <alignment horizontal="center" vertical="center"/>
      <protection hidden="1"/>
    </xf>
    <xf numFmtId="0" fontId="23" fillId="3" borderId="24" xfId="0" applyFont="1" applyFill="1" applyBorder="1" applyAlignment="1" applyProtection="1">
      <alignment horizontal="center" vertical="center"/>
      <protection hidden="1"/>
    </xf>
    <xf numFmtId="0" fontId="23" fillId="3" borderId="9" xfId="0" applyFont="1" applyFill="1" applyBorder="1" applyAlignment="1" applyProtection="1">
      <alignment horizontal="center" vertical="center" wrapText="1"/>
      <protection hidden="1"/>
    </xf>
    <xf numFmtId="0" fontId="23" fillId="3" borderId="11" xfId="0" applyFont="1" applyFill="1" applyBorder="1" applyAlignment="1" applyProtection="1">
      <alignment horizontal="center" vertical="center" wrapText="1"/>
      <protection hidden="1"/>
    </xf>
    <xf numFmtId="0" fontId="41" fillId="0" borderId="15" xfId="0" applyFont="1" applyBorder="1" applyAlignment="1" applyProtection="1">
      <alignment horizontal="center" vertical="center"/>
      <protection locked="0"/>
    </xf>
    <xf numFmtId="0" fontId="41" fillId="0" borderId="24" xfId="0" applyFont="1" applyBorder="1" applyAlignment="1" applyProtection="1">
      <alignment horizontal="center" vertical="center"/>
      <protection locked="0"/>
    </xf>
    <xf numFmtId="0" fontId="31" fillId="0" borderId="12" xfId="0" applyFont="1" applyBorder="1" applyAlignment="1" applyProtection="1">
      <alignment horizontal="center" vertical="center"/>
      <protection locked="0"/>
    </xf>
    <xf numFmtId="0" fontId="31" fillId="0" borderId="1"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16" xfId="0" applyFont="1" applyBorder="1" applyAlignment="1" applyProtection="1">
      <alignment horizontal="center" vertical="center"/>
      <protection locked="0"/>
    </xf>
    <xf numFmtId="0" fontId="22" fillId="3" borderId="14" xfId="0" applyFont="1" applyFill="1" applyBorder="1" applyAlignment="1" applyProtection="1">
      <alignment horizontal="center" vertical="center"/>
      <protection hidden="1"/>
    </xf>
    <xf numFmtId="0" fontId="31" fillId="0" borderId="16" xfId="0" applyFont="1" applyBorder="1" applyAlignment="1" applyProtection="1">
      <alignment horizontal="center" vertical="center" shrinkToFit="1"/>
      <protection locked="0"/>
    </xf>
    <xf numFmtId="0" fontId="31" fillId="0" borderId="0" xfId="0" applyFont="1" applyAlignment="1" applyProtection="1">
      <alignment horizontal="center" vertical="center" shrinkToFit="1"/>
      <protection locked="0"/>
    </xf>
    <xf numFmtId="0" fontId="31" fillId="0" borderId="10" xfId="0" applyFont="1" applyBorder="1" applyAlignment="1" applyProtection="1">
      <alignment horizontal="left" vertical="center" shrinkToFit="1"/>
      <protection hidden="1"/>
    </xf>
    <xf numFmtId="0" fontId="31" fillId="0" borderId="11" xfId="0" applyFont="1" applyBorder="1" applyAlignment="1" applyProtection="1">
      <alignment horizontal="left" vertical="center" shrinkToFit="1"/>
      <protection hidden="1"/>
    </xf>
    <xf numFmtId="0" fontId="31" fillId="0" borderId="0" xfId="0" applyFont="1" applyAlignment="1" applyProtection="1">
      <alignment horizontal="left" vertical="center" shrinkToFit="1"/>
      <protection hidden="1"/>
    </xf>
    <xf numFmtId="0" fontId="31" fillId="0" borderId="17" xfId="0" applyFont="1" applyBorder="1" applyAlignment="1" applyProtection="1">
      <alignment horizontal="left" vertical="center" shrinkToFit="1"/>
      <protection hidden="1"/>
    </xf>
    <xf numFmtId="0" fontId="41" fillId="0" borderId="10" xfId="0" applyFont="1" applyBorder="1" applyAlignment="1" applyProtection="1">
      <alignment horizontal="left" vertical="center"/>
      <protection hidden="1"/>
    </xf>
    <xf numFmtId="0" fontId="23" fillId="3" borderId="15" xfId="0" applyFont="1" applyFill="1" applyBorder="1" applyAlignment="1" applyProtection="1">
      <alignment horizontal="center" vertical="center"/>
      <protection hidden="1"/>
    </xf>
    <xf numFmtId="0" fontId="20" fillId="3" borderId="35" xfId="0" applyFont="1" applyFill="1" applyBorder="1" applyAlignment="1" applyProtection="1">
      <alignment horizontal="center" vertical="center"/>
      <protection hidden="1"/>
    </xf>
    <xf numFmtId="0" fontId="20" fillId="3" borderId="4" xfId="0" applyFont="1" applyFill="1" applyBorder="1" applyAlignment="1" applyProtection="1">
      <alignment horizontal="center" vertical="center"/>
      <protection hidden="1"/>
    </xf>
    <xf numFmtId="0" fontId="20" fillId="3" borderId="36" xfId="0" applyFont="1" applyFill="1" applyBorder="1" applyAlignment="1" applyProtection="1">
      <alignment horizontal="center" vertical="center"/>
      <protection hidden="1"/>
    </xf>
    <xf numFmtId="0" fontId="23" fillId="3" borderId="37" xfId="0" applyFont="1" applyFill="1" applyBorder="1" applyAlignment="1" applyProtection="1">
      <alignment horizontal="center" vertical="center" textRotation="255"/>
      <protection hidden="1"/>
    </xf>
    <xf numFmtId="0" fontId="23" fillId="3" borderId="38" xfId="0" applyFont="1" applyFill="1" applyBorder="1" applyAlignment="1" applyProtection="1">
      <alignment horizontal="center" vertical="center" textRotation="255"/>
      <protection hidden="1"/>
    </xf>
    <xf numFmtId="0" fontId="23" fillId="3" borderId="17" xfId="0" applyFont="1" applyFill="1" applyBorder="1" applyAlignment="1" applyProtection="1">
      <alignment horizontal="center" vertical="center" textRotation="255"/>
      <protection hidden="1"/>
    </xf>
    <xf numFmtId="0" fontId="23" fillId="3" borderId="24" xfId="0" applyFont="1" applyFill="1" applyBorder="1" applyAlignment="1" applyProtection="1">
      <alignment horizontal="center" vertical="center" textRotation="255"/>
      <protection hidden="1"/>
    </xf>
    <xf numFmtId="0" fontId="31" fillId="0" borderId="11" xfId="0" applyFont="1" applyBorder="1" applyAlignment="1" applyProtection="1">
      <alignment horizontal="left" vertical="center"/>
      <protection hidden="1"/>
    </xf>
    <xf numFmtId="0" fontId="31" fillId="0" borderId="17" xfId="0" applyFont="1" applyBorder="1" applyAlignment="1" applyProtection="1">
      <alignment horizontal="left" vertical="center"/>
      <protection hidden="1"/>
    </xf>
    <xf numFmtId="0" fontId="31" fillId="0" borderId="24" xfId="0" applyFont="1" applyBorder="1" applyAlignment="1" applyProtection="1">
      <alignment horizontal="left" vertical="center"/>
      <protection hidden="1"/>
    </xf>
    <xf numFmtId="184" fontId="20" fillId="3" borderId="0" xfId="0" applyNumberFormat="1" applyFont="1" applyFill="1" applyAlignment="1" applyProtection="1">
      <alignment horizontal="center" vertical="center"/>
      <protection hidden="1"/>
    </xf>
    <xf numFmtId="0" fontId="38" fillId="3" borderId="0" xfId="0" applyFont="1" applyFill="1" applyAlignment="1" applyProtection="1">
      <alignment horizontal="left" vertical="center" wrapText="1"/>
      <protection hidden="1"/>
    </xf>
    <xf numFmtId="0" fontId="38" fillId="3" borderId="15" xfId="0" applyFont="1" applyFill="1" applyBorder="1" applyAlignment="1" applyProtection="1">
      <alignment horizontal="left" vertical="center" wrapText="1"/>
      <protection hidden="1"/>
    </xf>
    <xf numFmtId="0" fontId="21" fillId="3" borderId="0" xfId="0" applyFont="1" applyFill="1" applyAlignment="1" applyProtection="1">
      <alignment horizontal="center" vertical="center"/>
      <protection hidden="1"/>
    </xf>
    <xf numFmtId="177" fontId="40" fillId="0" borderId="9" xfId="1" applyNumberFormat="1" applyFont="1" applyFill="1" applyBorder="1" applyAlignment="1" applyProtection="1">
      <alignment horizontal="right" vertical="center"/>
      <protection locked="0"/>
    </xf>
    <xf numFmtId="177" fontId="40" fillId="0" borderId="10" xfId="1" applyNumberFormat="1" applyFont="1" applyFill="1" applyBorder="1" applyAlignment="1" applyProtection="1">
      <alignment horizontal="right" vertical="center"/>
      <protection locked="0"/>
    </xf>
    <xf numFmtId="177" fontId="40" fillId="0" borderId="11" xfId="1" applyNumberFormat="1" applyFont="1" applyFill="1" applyBorder="1" applyAlignment="1" applyProtection="1">
      <alignment horizontal="right" vertical="center"/>
      <protection locked="0"/>
    </xf>
    <xf numFmtId="0" fontId="20" fillId="3" borderId="10" xfId="0" applyFont="1" applyFill="1" applyBorder="1" applyAlignment="1" applyProtection="1">
      <alignment horizontal="right" vertical="center"/>
      <protection hidden="1"/>
    </xf>
    <xf numFmtId="0" fontId="31" fillId="0" borderId="15" xfId="0" applyFont="1" applyBorder="1" applyAlignment="1" applyProtection="1">
      <alignment horizontal="left" vertical="center" shrinkToFit="1"/>
      <protection hidden="1"/>
    </xf>
    <xf numFmtId="0" fontId="31" fillId="0" borderId="24" xfId="0" applyFont="1" applyBorder="1" applyAlignment="1" applyProtection="1">
      <alignment horizontal="left" vertical="center" shrinkToFit="1"/>
      <protection hidden="1"/>
    </xf>
    <xf numFmtId="0" fontId="40" fillId="0" borderId="0" xfId="0" applyFont="1" applyAlignment="1" applyProtection="1">
      <alignment horizontal="left" vertical="center"/>
      <protection hidden="1"/>
    </xf>
    <xf numFmtId="0" fontId="23" fillId="3" borderId="9" xfId="0" applyFont="1" applyFill="1" applyBorder="1" applyAlignment="1" applyProtection="1">
      <alignment horizontal="center"/>
      <protection hidden="1"/>
    </xf>
    <xf numFmtId="0" fontId="23" fillId="3" borderId="10" xfId="0" applyFont="1" applyFill="1" applyBorder="1" applyAlignment="1" applyProtection="1">
      <alignment horizontal="center"/>
      <protection hidden="1"/>
    </xf>
    <xf numFmtId="0" fontId="23" fillId="3" borderId="11" xfId="0" applyFont="1" applyFill="1" applyBorder="1" applyAlignment="1" applyProtection="1">
      <alignment horizontal="center"/>
      <protection hidden="1"/>
    </xf>
    <xf numFmtId="0" fontId="23" fillId="3" borderId="10" xfId="0" applyFont="1" applyFill="1" applyBorder="1" applyAlignment="1" applyProtection="1">
      <alignment horizontal="center" vertical="center" wrapText="1"/>
      <protection hidden="1"/>
    </xf>
    <xf numFmtId="0" fontId="23" fillId="3" borderId="0" xfId="0" applyFont="1" applyFill="1" applyAlignment="1" applyProtection="1">
      <alignment horizontal="center" vertical="center" wrapText="1"/>
      <protection hidden="1"/>
    </xf>
    <xf numFmtId="0" fontId="23" fillId="3" borderId="15" xfId="0" applyFont="1" applyFill="1" applyBorder="1" applyAlignment="1" applyProtection="1">
      <alignment horizontal="center" vertical="center" wrapText="1"/>
      <protection hidden="1"/>
    </xf>
    <xf numFmtId="0" fontId="20" fillId="0" borderId="10" xfId="0" quotePrefix="1" applyFont="1" applyBorder="1" applyAlignment="1" applyProtection="1">
      <alignment horizontal="right"/>
      <protection hidden="1"/>
    </xf>
    <xf numFmtId="0" fontId="20" fillId="0" borderId="10" xfId="0" applyFont="1" applyBorder="1" applyAlignment="1" applyProtection="1">
      <alignment horizontal="right"/>
      <protection hidden="1"/>
    </xf>
    <xf numFmtId="0" fontId="20" fillId="0" borderId="0" xfId="0" applyFont="1" applyAlignment="1" applyProtection="1">
      <alignment horizontal="right"/>
      <protection hidden="1"/>
    </xf>
    <xf numFmtId="0" fontId="22" fillId="0" borderId="9" xfId="0" applyFont="1" applyBorder="1" applyAlignment="1" applyProtection="1">
      <alignment horizontal="left" vertical="center"/>
      <protection hidden="1"/>
    </xf>
    <xf numFmtId="0" fontId="22" fillId="0" borderId="10" xfId="0" applyFont="1" applyBorder="1" applyAlignment="1" applyProtection="1">
      <alignment horizontal="left" vertical="center"/>
      <protection hidden="1"/>
    </xf>
    <xf numFmtId="0" fontId="22" fillId="0" borderId="27" xfId="0" applyFont="1" applyBorder="1" applyAlignment="1" applyProtection="1">
      <alignment horizontal="left" vertical="center"/>
      <protection hidden="1"/>
    </xf>
    <xf numFmtId="0" fontId="22" fillId="0" borderId="3" xfId="0" applyFont="1" applyBorder="1" applyAlignment="1" applyProtection="1">
      <alignment horizontal="left" vertical="center"/>
      <protection hidden="1"/>
    </xf>
    <xf numFmtId="0" fontId="26" fillId="0" borderId="3" xfId="0" applyFont="1" applyBorder="1" applyAlignment="1" applyProtection="1">
      <alignment horizontal="center" vertical="center"/>
      <protection hidden="1"/>
    </xf>
    <xf numFmtId="0" fontId="26" fillId="0" borderId="28" xfId="0" applyFont="1" applyBorder="1" applyAlignment="1" applyProtection="1">
      <alignment horizontal="center" vertical="center"/>
      <protection hidden="1"/>
    </xf>
    <xf numFmtId="0" fontId="22" fillId="0" borderId="9" xfId="0" applyFont="1" applyBorder="1" applyAlignment="1" applyProtection="1">
      <alignment horizontal="distributed" vertical="center" wrapText="1" justifyLastLine="1"/>
      <protection hidden="1"/>
    </xf>
    <xf numFmtId="0" fontId="22" fillId="0" borderId="10" xfId="0" applyFont="1" applyBorder="1" applyAlignment="1" applyProtection="1">
      <alignment horizontal="distributed" vertical="center" wrapText="1" justifyLastLine="1"/>
      <protection hidden="1"/>
    </xf>
    <xf numFmtId="0" fontId="22" fillId="0" borderId="11" xfId="0" applyFont="1" applyBorder="1" applyAlignment="1" applyProtection="1">
      <alignment horizontal="distributed" vertical="center" wrapText="1" justifyLastLine="1"/>
      <protection hidden="1"/>
    </xf>
    <xf numFmtId="0" fontId="22" fillId="0" borderId="16" xfId="0" applyFont="1" applyBorder="1" applyAlignment="1" applyProtection="1">
      <alignment horizontal="distributed" vertical="center" wrapText="1" justifyLastLine="1"/>
      <protection hidden="1"/>
    </xf>
    <xf numFmtId="0" fontId="22" fillId="0" borderId="0" xfId="0" applyFont="1" applyAlignment="1" applyProtection="1">
      <alignment horizontal="distributed" vertical="center" wrapText="1" justifyLastLine="1"/>
      <protection hidden="1"/>
    </xf>
    <xf numFmtId="0" fontId="22" fillId="0" borderId="17" xfId="0" applyFont="1" applyBorder="1" applyAlignment="1" applyProtection="1">
      <alignment horizontal="distributed" vertical="center" wrapText="1" justifyLastLine="1"/>
      <protection hidden="1"/>
    </xf>
    <xf numFmtId="0" fontId="22" fillId="0" borderId="14" xfId="0" applyFont="1" applyBorder="1" applyAlignment="1" applyProtection="1">
      <alignment horizontal="distributed" vertical="center" wrapText="1" justifyLastLine="1"/>
      <protection hidden="1"/>
    </xf>
    <xf numFmtId="0" fontId="22" fillId="0" borderId="15" xfId="0" applyFont="1" applyBorder="1" applyAlignment="1" applyProtection="1">
      <alignment horizontal="distributed" vertical="center" wrapText="1" justifyLastLine="1"/>
      <protection hidden="1"/>
    </xf>
    <xf numFmtId="0" fontId="22" fillId="0" borderId="24" xfId="0" applyFont="1" applyBorder="1" applyAlignment="1" applyProtection="1">
      <alignment horizontal="distributed" vertical="center" wrapText="1" justifyLastLine="1"/>
      <protection hidden="1"/>
    </xf>
    <xf numFmtId="176" fontId="6" fillId="0" borderId="14" xfId="0" applyNumberFormat="1" applyFont="1" applyBorder="1" applyAlignment="1" applyProtection="1">
      <alignment horizontal="right" vertical="center"/>
      <protection hidden="1"/>
    </xf>
    <xf numFmtId="176" fontId="6" fillId="0" borderId="15" xfId="0" applyNumberFormat="1" applyFont="1" applyBorder="1" applyAlignment="1" applyProtection="1">
      <alignment horizontal="right" vertical="center"/>
      <protection hidden="1"/>
    </xf>
    <xf numFmtId="176" fontId="6" fillId="0" borderId="24" xfId="0" applyNumberFormat="1" applyFont="1" applyBorder="1" applyAlignment="1" applyProtection="1">
      <alignment horizontal="right" vertical="center"/>
      <protection hidden="1"/>
    </xf>
    <xf numFmtId="176" fontId="6" fillId="0" borderId="10" xfId="0" applyNumberFormat="1" applyFont="1" applyBorder="1" applyAlignment="1" applyProtection="1">
      <alignment horizontal="right"/>
      <protection hidden="1"/>
    </xf>
    <xf numFmtId="176" fontId="6" fillId="0" borderId="11" xfId="0" applyNumberFormat="1" applyFont="1" applyBorder="1" applyAlignment="1" applyProtection="1">
      <alignment horizontal="right"/>
      <protection hidden="1"/>
    </xf>
    <xf numFmtId="176" fontId="6" fillId="0" borderId="15" xfId="0" applyNumberFormat="1" applyFont="1" applyBorder="1" applyAlignment="1" applyProtection="1">
      <alignment horizontal="right"/>
      <protection hidden="1"/>
    </xf>
    <xf numFmtId="176" fontId="6" fillId="0" borderId="24" xfId="0" applyNumberFormat="1" applyFont="1" applyBorder="1" applyAlignment="1" applyProtection="1">
      <alignment horizontal="right"/>
      <protection hidden="1"/>
    </xf>
    <xf numFmtId="176" fontId="6" fillId="0" borderId="9" xfId="0" applyNumberFormat="1" applyFont="1" applyBorder="1" applyAlignment="1" applyProtection="1">
      <alignment horizontal="right"/>
      <protection hidden="1"/>
    </xf>
    <xf numFmtId="176" fontId="6" fillId="0" borderId="14" xfId="0" applyNumberFormat="1" applyFont="1" applyBorder="1" applyAlignment="1" applyProtection="1">
      <alignment horizontal="right"/>
      <protection hidden="1"/>
    </xf>
    <xf numFmtId="0" fontId="22" fillId="0" borderId="0" xfId="0" applyFont="1" applyAlignment="1" applyProtection="1">
      <alignment horizontal="center" vertical="center"/>
      <protection hidden="1"/>
    </xf>
    <xf numFmtId="180" fontId="6" fillId="0" borderId="16" xfId="0" applyNumberFormat="1" applyFont="1" applyBorder="1" applyAlignment="1" applyProtection="1">
      <alignment horizontal="center" vertical="center" shrinkToFit="1"/>
      <protection hidden="1"/>
    </xf>
    <xf numFmtId="180" fontId="6" fillId="0" borderId="0" xfId="0" applyNumberFormat="1" applyFont="1" applyAlignment="1" applyProtection="1">
      <alignment horizontal="center" vertical="center" shrinkToFit="1"/>
      <protection hidden="1"/>
    </xf>
    <xf numFmtId="180" fontId="6" fillId="0" borderId="17" xfId="0" applyNumberFormat="1" applyFont="1" applyBorder="1" applyAlignment="1" applyProtection="1">
      <alignment horizontal="center" vertical="center" shrinkToFit="1"/>
      <protection hidden="1"/>
    </xf>
    <xf numFmtId="180" fontId="6" fillId="0" borderId="10" xfId="0" applyNumberFormat="1" applyFont="1" applyBorder="1" applyAlignment="1" applyProtection="1">
      <alignment horizontal="left" vertical="center" shrinkToFit="1"/>
      <protection hidden="1"/>
    </xf>
    <xf numFmtId="180" fontId="6" fillId="0" borderId="15" xfId="0" applyNumberFormat="1" applyFont="1" applyBorder="1" applyAlignment="1" applyProtection="1">
      <alignment horizontal="left" vertical="center" shrinkToFit="1"/>
      <protection hidden="1"/>
    </xf>
    <xf numFmtId="180" fontId="6" fillId="0" borderId="0" xfId="0" applyNumberFormat="1" applyFont="1" applyAlignment="1" applyProtection="1">
      <alignment horizontal="left" vertical="center" shrinkToFit="1"/>
      <protection hidden="1"/>
    </xf>
    <xf numFmtId="0" fontId="23" fillId="0" borderId="16" xfId="0" applyFont="1" applyBorder="1" applyAlignment="1" applyProtection="1">
      <alignment vertical="center" textRotation="255" shrinkToFit="1"/>
      <protection hidden="1"/>
    </xf>
    <xf numFmtId="176" fontId="11" fillId="0" borderId="16" xfId="1" applyNumberFormat="1" applyFont="1" applyFill="1" applyBorder="1" applyAlignment="1" applyProtection="1">
      <alignment horizontal="right" vertical="center"/>
      <protection hidden="1"/>
    </xf>
    <xf numFmtId="176" fontId="11" fillId="0" borderId="0" xfId="1" applyNumberFormat="1" applyFont="1" applyFill="1" applyBorder="1" applyAlignment="1" applyProtection="1">
      <alignment horizontal="right" vertical="center"/>
      <protection hidden="1"/>
    </xf>
    <xf numFmtId="176" fontId="11" fillId="0" borderId="17" xfId="1" applyNumberFormat="1" applyFont="1" applyFill="1" applyBorder="1" applyAlignment="1" applyProtection="1">
      <alignment horizontal="right" vertical="center"/>
      <protection hidden="1"/>
    </xf>
    <xf numFmtId="176" fontId="11" fillId="0" borderId="14" xfId="1" applyNumberFormat="1" applyFont="1" applyFill="1" applyBorder="1" applyAlignment="1" applyProtection="1">
      <alignment horizontal="right" vertical="center"/>
      <protection hidden="1"/>
    </xf>
    <xf numFmtId="176" fontId="11" fillId="0" borderId="15" xfId="1" applyNumberFormat="1" applyFont="1" applyFill="1" applyBorder="1" applyAlignment="1" applyProtection="1">
      <alignment horizontal="right" vertical="center"/>
      <protection hidden="1"/>
    </xf>
    <xf numFmtId="176" fontId="11" fillId="0" borderId="24" xfId="1" applyNumberFormat="1" applyFont="1" applyFill="1" applyBorder="1" applyAlignment="1" applyProtection="1">
      <alignment horizontal="right" vertical="center"/>
      <protection hidden="1"/>
    </xf>
    <xf numFmtId="177" fontId="6" fillId="0" borderId="14" xfId="0" applyNumberFormat="1" applyFont="1" applyBorder="1" applyAlignment="1" applyProtection="1">
      <alignment horizontal="right" vertical="center"/>
      <protection hidden="1"/>
    </xf>
    <xf numFmtId="177" fontId="6" fillId="0" borderId="24" xfId="0" applyNumberFormat="1" applyFont="1" applyBorder="1" applyAlignment="1" applyProtection="1">
      <alignment horizontal="right" vertical="center"/>
      <protection hidden="1"/>
    </xf>
    <xf numFmtId="176" fontId="6" fillId="0" borderId="0" xfId="0" applyNumberFormat="1" applyFont="1" applyAlignment="1" applyProtection="1">
      <alignment horizontal="right" shrinkToFit="1"/>
      <protection hidden="1"/>
    </xf>
    <xf numFmtId="0" fontId="6" fillId="0" borderId="16" xfId="0" applyFont="1" applyBorder="1" applyAlignment="1" applyProtection="1">
      <alignment horizontal="center" shrinkToFit="1"/>
      <protection hidden="1"/>
    </xf>
    <xf numFmtId="0" fontId="6" fillId="0" borderId="0" xfId="0" applyFont="1" applyAlignment="1" applyProtection="1">
      <alignment horizontal="center" shrinkToFit="1"/>
      <protection hidden="1"/>
    </xf>
    <xf numFmtId="0" fontId="6" fillId="0" borderId="17" xfId="0" applyFont="1" applyBorder="1" applyAlignment="1" applyProtection="1">
      <alignment horizontal="center" shrinkToFit="1"/>
      <protection hidden="1"/>
    </xf>
    <xf numFmtId="176" fontId="6" fillId="0" borderId="39" xfId="0" applyNumberFormat="1" applyFont="1" applyBorder="1" applyAlignment="1" applyProtection="1">
      <alignment horizontal="right"/>
      <protection hidden="1"/>
    </xf>
    <xf numFmtId="176" fontId="6" fillId="0" borderId="40" xfId="0" applyNumberFormat="1" applyFont="1" applyBorder="1" applyAlignment="1" applyProtection="1">
      <alignment horizontal="right"/>
      <protection hidden="1"/>
    </xf>
    <xf numFmtId="176" fontId="6" fillId="0" borderId="41" xfId="0" applyNumberFormat="1" applyFont="1" applyBorder="1" applyAlignment="1" applyProtection="1">
      <alignment horizontal="right"/>
      <protection hidden="1"/>
    </xf>
    <xf numFmtId="176" fontId="6" fillId="0" borderId="42" xfId="0" applyNumberFormat="1" applyFont="1" applyBorder="1" applyAlignment="1" applyProtection="1">
      <alignment horizontal="right"/>
      <protection hidden="1"/>
    </xf>
    <xf numFmtId="0" fontId="23" fillId="0" borderId="9" xfId="0" applyFont="1" applyBorder="1" applyAlignment="1" applyProtection="1">
      <alignment vertical="center" textRotation="255" shrinkToFit="1"/>
      <protection hidden="1"/>
    </xf>
    <xf numFmtId="0" fontId="23" fillId="0" borderId="14" xfId="0" applyFont="1" applyBorder="1" applyAlignment="1" applyProtection="1">
      <alignment vertical="center" textRotation="255" shrinkToFit="1"/>
      <protection hidden="1"/>
    </xf>
    <xf numFmtId="0" fontId="6" fillId="0" borderId="14" xfId="0" applyFont="1" applyBorder="1" applyAlignment="1" applyProtection="1">
      <alignment horizontal="right" vertical="center"/>
      <protection hidden="1"/>
    </xf>
    <xf numFmtId="0" fontId="6" fillId="0" borderId="15" xfId="0" applyFont="1" applyBorder="1" applyAlignment="1" applyProtection="1">
      <alignment horizontal="right" vertical="center"/>
      <protection hidden="1"/>
    </xf>
    <xf numFmtId="0" fontId="6" fillId="0" borderId="24" xfId="0" applyFont="1" applyBorder="1" applyAlignment="1" applyProtection="1">
      <alignment horizontal="right" vertical="center"/>
      <protection hidden="1"/>
    </xf>
    <xf numFmtId="176" fontId="6" fillId="0" borderId="0" xfId="0" applyNumberFormat="1" applyFont="1" applyAlignment="1" applyProtection="1">
      <alignment horizontal="right"/>
      <protection hidden="1"/>
    </xf>
    <xf numFmtId="176" fontId="6" fillId="0" borderId="17" xfId="0" applyNumberFormat="1" applyFont="1" applyBorder="1" applyAlignment="1" applyProtection="1">
      <alignment horizontal="right"/>
      <protection hidden="1"/>
    </xf>
    <xf numFmtId="0" fontId="19" fillId="0" borderId="0" xfId="0" applyFont="1" applyAlignment="1" applyProtection="1">
      <alignment horizontal="center" vertical="distributed" textRotation="255"/>
      <protection locked="0"/>
    </xf>
    <xf numFmtId="0" fontId="55" fillId="0" borderId="0" xfId="0" applyFont="1" applyAlignment="1" applyProtection="1">
      <alignment horizontal="center" vertical="top" textRotation="255"/>
      <protection hidden="1"/>
    </xf>
    <xf numFmtId="0" fontId="30" fillId="0" borderId="10" xfId="0" applyFont="1" applyBorder="1" applyAlignment="1" applyProtection="1">
      <alignment horizontal="right" vertical="center"/>
      <protection hidden="1"/>
    </xf>
    <xf numFmtId="0" fontId="30" fillId="0" borderId="11" xfId="0" applyFont="1" applyBorder="1" applyAlignment="1" applyProtection="1">
      <alignment horizontal="right" vertical="center"/>
      <protection hidden="1"/>
    </xf>
    <xf numFmtId="0" fontId="8" fillId="0" borderId="10" xfId="0" applyFont="1" applyBorder="1" applyAlignment="1" applyProtection="1">
      <alignment horizontal="center" vertical="center"/>
      <protection hidden="1"/>
    </xf>
    <xf numFmtId="0" fontId="8" fillId="0" borderId="0" xfId="0" applyFont="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7" xfId="0" applyFont="1" applyBorder="1" applyAlignment="1" applyProtection="1">
      <alignment horizontal="center" vertical="center"/>
      <protection hidden="1"/>
    </xf>
    <xf numFmtId="0" fontId="8" fillId="0" borderId="24" xfId="0" applyFont="1" applyBorder="1" applyAlignment="1" applyProtection="1">
      <alignment horizontal="center" vertical="center"/>
      <protection hidden="1"/>
    </xf>
    <xf numFmtId="0" fontId="26" fillId="0" borderId="9" xfId="0" applyFont="1" applyBorder="1" applyAlignment="1" applyProtection="1">
      <alignment horizontal="center" vertical="center" wrapText="1"/>
      <protection hidden="1"/>
    </xf>
    <xf numFmtId="0" fontId="26" fillId="0" borderId="10" xfId="0" applyFont="1" applyBorder="1" applyAlignment="1" applyProtection="1">
      <alignment horizontal="center" vertical="center" wrapText="1"/>
      <protection hidden="1"/>
    </xf>
    <xf numFmtId="0" fontId="26" fillId="0" borderId="11" xfId="0" applyFont="1" applyBorder="1" applyAlignment="1" applyProtection="1">
      <alignment horizontal="center" vertical="center" wrapText="1"/>
      <protection hidden="1"/>
    </xf>
    <xf numFmtId="0" fontId="26" fillId="0" borderId="16" xfId="0" applyFont="1" applyBorder="1" applyAlignment="1" applyProtection="1">
      <alignment horizontal="center" vertical="center" wrapText="1"/>
      <protection hidden="1"/>
    </xf>
    <xf numFmtId="0" fontId="26" fillId="0" borderId="0" xfId="0" applyFont="1" applyAlignment="1" applyProtection="1">
      <alignment horizontal="center" vertical="center" wrapText="1"/>
      <protection hidden="1"/>
    </xf>
    <xf numFmtId="0" fontId="26" fillId="0" borderId="17" xfId="0" applyFont="1" applyBorder="1" applyAlignment="1" applyProtection="1">
      <alignment horizontal="center" vertical="center" wrapText="1"/>
      <protection hidden="1"/>
    </xf>
    <xf numFmtId="0" fontId="26" fillId="0" borderId="14" xfId="0" applyFont="1" applyBorder="1" applyAlignment="1" applyProtection="1">
      <alignment horizontal="center" vertical="center" wrapText="1"/>
      <protection hidden="1"/>
    </xf>
    <xf numFmtId="0" fontId="26" fillId="0" borderId="15" xfId="0" applyFont="1" applyBorder="1" applyAlignment="1" applyProtection="1">
      <alignment horizontal="center" vertical="center" wrapText="1"/>
      <protection hidden="1"/>
    </xf>
    <xf numFmtId="0" fontId="26" fillId="0" borderId="24" xfId="0" applyFont="1" applyBorder="1" applyAlignment="1" applyProtection="1">
      <alignment horizontal="center" vertical="center" wrapText="1"/>
      <protection hidden="1"/>
    </xf>
    <xf numFmtId="0" fontId="8" fillId="0" borderId="53" xfId="0" applyFont="1" applyBorder="1" applyAlignment="1" applyProtection="1">
      <alignment horizontal="center" vertical="center"/>
      <protection hidden="1"/>
    </xf>
    <xf numFmtId="0" fontId="8" fillId="0" borderId="5" xfId="0" applyFont="1" applyBorder="1" applyAlignment="1" applyProtection="1">
      <alignment horizontal="center" vertical="center"/>
      <protection hidden="1"/>
    </xf>
    <xf numFmtId="0" fontId="8" fillId="0" borderId="54" xfId="0" applyFont="1" applyBorder="1" applyAlignment="1" applyProtection="1">
      <alignment horizontal="center" vertical="center"/>
      <protection hidden="1"/>
    </xf>
    <xf numFmtId="176" fontId="6" fillId="0" borderId="16" xfId="0" applyNumberFormat="1" applyFont="1" applyBorder="1" applyAlignment="1" applyProtection="1">
      <alignment horizontal="right"/>
      <protection hidden="1"/>
    </xf>
    <xf numFmtId="176" fontId="8" fillId="0" borderId="57" xfId="0" applyNumberFormat="1" applyFont="1" applyBorder="1" applyAlignment="1" applyProtection="1">
      <alignment horizontal="center" vertical="center"/>
      <protection hidden="1"/>
    </xf>
    <xf numFmtId="176" fontId="8" fillId="0" borderId="0" xfId="0" applyNumberFormat="1" applyFont="1" applyAlignment="1" applyProtection="1">
      <alignment horizontal="center" vertical="center"/>
      <protection hidden="1"/>
    </xf>
    <xf numFmtId="180" fontId="6" fillId="0" borderId="9" xfId="0" applyNumberFormat="1" applyFont="1" applyBorder="1" applyAlignment="1" applyProtection="1">
      <alignment horizontal="center" vertical="center" shrinkToFit="1"/>
      <protection hidden="1"/>
    </xf>
    <xf numFmtId="180" fontId="6" fillId="0" borderId="10" xfId="0" applyNumberFormat="1" applyFont="1" applyBorder="1" applyAlignment="1" applyProtection="1">
      <alignment horizontal="center" vertical="center" shrinkToFit="1"/>
      <protection hidden="1"/>
    </xf>
    <xf numFmtId="180" fontId="6" fillId="0" borderId="11" xfId="0" applyNumberFormat="1" applyFont="1" applyBorder="1" applyAlignment="1" applyProtection="1">
      <alignment horizontal="center" vertical="center" shrinkToFit="1"/>
      <protection hidden="1"/>
    </xf>
    <xf numFmtId="180" fontId="6" fillId="0" borderId="14" xfId="0" applyNumberFormat="1" applyFont="1" applyBorder="1" applyAlignment="1" applyProtection="1">
      <alignment horizontal="center" vertical="center" shrinkToFit="1"/>
      <protection hidden="1"/>
    </xf>
    <xf numFmtId="180" fontId="6" fillId="0" borderId="15" xfId="0" applyNumberFormat="1" applyFont="1" applyBorder="1" applyAlignment="1" applyProtection="1">
      <alignment horizontal="center" vertical="center" shrinkToFit="1"/>
      <protection hidden="1"/>
    </xf>
    <xf numFmtId="180" fontId="6" fillId="0" borderId="24" xfId="0" applyNumberFormat="1" applyFont="1" applyBorder="1" applyAlignment="1" applyProtection="1">
      <alignment horizontal="center" vertical="center" shrinkToFit="1"/>
      <protection hidden="1"/>
    </xf>
    <xf numFmtId="0" fontId="25" fillId="0" borderId="9" xfId="0" applyFont="1" applyBorder="1" applyAlignment="1" applyProtection="1">
      <alignment horizontal="center" vertical="center" wrapText="1"/>
      <protection hidden="1"/>
    </xf>
    <xf numFmtId="0" fontId="25" fillId="0" borderId="10" xfId="0" applyFont="1" applyBorder="1" applyAlignment="1" applyProtection="1">
      <alignment horizontal="center" vertical="center" wrapText="1"/>
      <protection hidden="1"/>
    </xf>
    <xf numFmtId="0" fontId="25" fillId="0" borderId="11" xfId="0" applyFont="1" applyBorder="1" applyAlignment="1" applyProtection="1">
      <alignment horizontal="center" vertical="center" wrapText="1"/>
      <protection hidden="1"/>
    </xf>
    <xf numFmtId="0" fontId="25" fillId="0" borderId="16" xfId="0" applyFont="1" applyBorder="1" applyAlignment="1" applyProtection="1">
      <alignment horizontal="center" vertical="center" wrapText="1"/>
      <protection hidden="1"/>
    </xf>
    <xf numFmtId="0" fontId="25" fillId="0" borderId="0" xfId="0" applyFont="1" applyAlignment="1" applyProtection="1">
      <alignment horizontal="center" vertical="center" wrapText="1"/>
      <protection hidden="1"/>
    </xf>
    <xf numFmtId="0" fontId="25" fillId="0" borderId="17" xfId="0" applyFont="1" applyBorder="1" applyAlignment="1" applyProtection="1">
      <alignment horizontal="center" vertical="center" wrapText="1"/>
      <protection hidden="1"/>
    </xf>
    <xf numFmtId="0" fontId="22" fillId="0" borderId="9" xfId="0" applyFont="1" applyBorder="1" applyAlignment="1" applyProtection="1">
      <alignment horizontal="distributed" vertical="center" indent="2"/>
      <protection hidden="1"/>
    </xf>
    <xf numFmtId="0" fontId="22" fillId="0" borderId="10" xfId="0" applyFont="1" applyBorder="1" applyAlignment="1" applyProtection="1">
      <alignment horizontal="distributed" vertical="center" indent="2"/>
      <protection hidden="1"/>
    </xf>
    <xf numFmtId="0" fontId="22" fillId="0" borderId="11" xfId="0" applyFont="1" applyBorder="1" applyAlignment="1" applyProtection="1">
      <alignment horizontal="distributed" vertical="center" indent="2"/>
      <protection hidden="1"/>
    </xf>
    <xf numFmtId="0" fontId="22" fillId="0" borderId="14" xfId="0" applyFont="1" applyBorder="1" applyAlignment="1" applyProtection="1">
      <alignment horizontal="distributed" vertical="center" indent="2"/>
      <protection hidden="1"/>
    </xf>
    <xf numFmtId="0" fontId="22" fillId="0" borderId="15" xfId="0" applyFont="1" applyBorder="1" applyAlignment="1" applyProtection="1">
      <alignment horizontal="distributed" vertical="center" indent="2"/>
      <protection hidden="1"/>
    </xf>
    <xf numFmtId="0" fontId="22" fillId="0" borderId="24" xfId="0" applyFont="1" applyBorder="1" applyAlignment="1" applyProtection="1">
      <alignment horizontal="distributed" vertical="center" indent="2"/>
      <protection hidden="1"/>
    </xf>
    <xf numFmtId="0" fontId="6" fillId="0" borderId="9" xfId="0" applyFont="1" applyBorder="1" applyAlignment="1" applyProtection="1">
      <alignment horizontal="center" shrinkToFit="1"/>
      <protection hidden="1"/>
    </xf>
    <xf numFmtId="0" fontId="6" fillId="0" borderId="10" xfId="0" applyFont="1" applyBorder="1" applyAlignment="1" applyProtection="1">
      <alignment horizontal="center" shrinkToFit="1"/>
      <protection hidden="1"/>
    </xf>
    <xf numFmtId="0" fontId="6" fillId="0" borderId="11" xfId="0" applyFont="1" applyBorder="1" applyAlignment="1" applyProtection="1">
      <alignment horizontal="center" shrinkToFit="1"/>
      <protection hidden="1"/>
    </xf>
    <xf numFmtId="0" fontId="6" fillId="0" borderId="14" xfId="0" applyFont="1" applyBorder="1" applyAlignment="1" applyProtection="1">
      <alignment horizontal="center" shrinkToFit="1"/>
      <protection hidden="1"/>
    </xf>
    <xf numFmtId="0" fontId="6" fillId="0" borderId="15" xfId="0" applyFont="1" applyBorder="1" applyAlignment="1" applyProtection="1">
      <alignment horizontal="center" shrinkToFit="1"/>
      <protection hidden="1"/>
    </xf>
    <xf numFmtId="0" fontId="6" fillId="0" borderId="24" xfId="0" applyFont="1" applyBorder="1" applyAlignment="1" applyProtection="1">
      <alignment horizontal="center" shrinkToFit="1"/>
      <protection hidden="1"/>
    </xf>
    <xf numFmtId="0" fontId="11" fillId="0" borderId="11" xfId="0" applyFont="1" applyBorder="1" applyAlignment="1" applyProtection="1">
      <alignment horizontal="center" vertical="center" shrinkToFit="1"/>
      <protection hidden="1"/>
    </xf>
    <xf numFmtId="0" fontId="11" fillId="0" borderId="24" xfId="0" applyFont="1" applyBorder="1" applyAlignment="1" applyProtection="1">
      <alignment horizontal="center" vertical="center" shrinkToFit="1"/>
      <protection hidden="1"/>
    </xf>
    <xf numFmtId="0" fontId="11" fillId="0" borderId="14" xfId="0" applyFont="1" applyBorder="1" applyAlignment="1" applyProtection="1">
      <alignment horizontal="center" vertical="center"/>
      <protection hidden="1"/>
    </xf>
    <xf numFmtId="0" fontId="11" fillId="0" borderId="24" xfId="0" applyFont="1" applyBorder="1" applyAlignment="1" applyProtection="1">
      <alignment horizontal="center" vertical="center"/>
      <protection hidden="1"/>
    </xf>
    <xf numFmtId="0" fontId="20" fillId="0" borderId="29" xfId="0" applyFont="1" applyBorder="1" applyAlignment="1" applyProtection="1">
      <alignment horizontal="center" vertical="center"/>
      <protection hidden="1"/>
    </xf>
    <xf numFmtId="0" fontId="20" fillId="0" borderId="30" xfId="0" applyFont="1" applyBorder="1" applyAlignment="1" applyProtection="1">
      <alignment horizontal="center" vertical="center"/>
      <protection hidden="1"/>
    </xf>
    <xf numFmtId="0" fontId="20" fillId="0" borderId="31" xfId="0" applyFont="1" applyBorder="1" applyAlignment="1" applyProtection="1">
      <alignment horizontal="center" vertical="center"/>
      <protection hidden="1"/>
    </xf>
    <xf numFmtId="0" fontId="20" fillId="0" borderId="32" xfId="0" applyFont="1" applyBorder="1" applyAlignment="1" applyProtection="1">
      <alignment horizontal="center" vertical="center"/>
      <protection hidden="1"/>
    </xf>
    <xf numFmtId="0" fontId="20" fillId="0" borderId="33" xfId="0" applyFont="1" applyBorder="1" applyAlignment="1" applyProtection="1">
      <alignment horizontal="center" vertical="center"/>
      <protection hidden="1"/>
    </xf>
    <xf numFmtId="0" fontId="20" fillId="0" borderId="34" xfId="0" applyFont="1" applyBorder="1" applyAlignment="1" applyProtection="1">
      <alignment horizontal="center" vertical="center"/>
      <protection hidden="1"/>
    </xf>
    <xf numFmtId="0" fontId="22" fillId="0" borderId="9" xfId="0" applyFont="1" applyBorder="1" applyAlignment="1" applyProtection="1">
      <alignment horizontal="left" vertical="center" textRotation="255" shrinkToFit="1"/>
      <protection hidden="1"/>
    </xf>
    <xf numFmtId="0" fontId="22" fillId="0" borderId="10" xfId="0" applyFont="1" applyBorder="1" applyAlignment="1" applyProtection="1">
      <alignment horizontal="left" vertical="center" textRotation="255" shrinkToFit="1"/>
      <protection hidden="1"/>
    </xf>
    <xf numFmtId="0" fontId="11" fillId="0" borderId="10" xfId="0" applyFont="1" applyBorder="1" applyAlignment="1" applyProtection="1">
      <alignment horizontal="center" vertical="center" shrinkToFit="1"/>
      <protection hidden="1"/>
    </xf>
    <xf numFmtId="0" fontId="11" fillId="0" borderId="15" xfId="0" applyFont="1" applyBorder="1" applyAlignment="1" applyProtection="1">
      <alignment horizontal="center" vertical="center" shrinkToFit="1"/>
      <protection hidden="1"/>
    </xf>
    <xf numFmtId="0" fontId="25" fillId="0" borderId="14" xfId="0" applyFont="1" applyBorder="1" applyAlignment="1" applyProtection="1">
      <alignment horizontal="center" vertical="center" wrapText="1"/>
      <protection hidden="1"/>
    </xf>
    <xf numFmtId="0" fontId="25" fillId="0" borderId="24" xfId="0" applyFont="1" applyBorder="1" applyAlignment="1" applyProtection="1">
      <alignment horizontal="center" vertical="center" wrapText="1"/>
      <protection hidden="1"/>
    </xf>
    <xf numFmtId="176" fontId="6" fillId="0" borderId="44" xfId="0" applyNumberFormat="1" applyFont="1" applyBorder="1" applyAlignment="1" applyProtection="1">
      <alignment horizontal="right"/>
      <protection hidden="1"/>
    </xf>
    <xf numFmtId="176" fontId="6" fillId="0" borderId="45" xfId="0" applyNumberFormat="1" applyFont="1" applyBorder="1" applyAlignment="1" applyProtection="1">
      <alignment horizontal="right"/>
      <protection hidden="1"/>
    </xf>
    <xf numFmtId="176" fontId="6" fillId="0" borderId="46" xfId="0" applyNumberFormat="1" applyFont="1" applyBorder="1" applyAlignment="1" applyProtection="1">
      <alignment horizontal="right"/>
      <protection hidden="1"/>
    </xf>
    <xf numFmtId="176" fontId="6" fillId="0" borderId="47" xfId="0" applyNumberFormat="1" applyFont="1" applyBorder="1" applyAlignment="1" applyProtection="1">
      <alignment horizontal="right"/>
      <protection hidden="1"/>
    </xf>
    <xf numFmtId="0" fontId="11" fillId="0" borderId="10" xfId="0" applyFont="1" applyBorder="1" applyAlignment="1" applyProtection="1">
      <alignment horizontal="center" vertical="center"/>
      <protection hidden="1"/>
    </xf>
    <xf numFmtId="0" fontId="11" fillId="0" borderId="15" xfId="0" applyFont="1" applyBorder="1" applyAlignment="1" applyProtection="1">
      <alignment horizontal="center" vertical="center"/>
      <protection hidden="1"/>
    </xf>
    <xf numFmtId="176" fontId="11" fillId="0" borderId="9" xfId="1" applyNumberFormat="1" applyFont="1" applyFill="1" applyBorder="1" applyAlignment="1" applyProtection="1">
      <alignment horizontal="right" vertical="center"/>
      <protection hidden="1"/>
    </xf>
    <xf numFmtId="176" fontId="11" fillId="0" borderId="10" xfId="1" applyNumberFormat="1" applyFont="1" applyFill="1" applyBorder="1" applyAlignment="1" applyProtection="1">
      <alignment horizontal="right" vertical="center"/>
      <protection hidden="1"/>
    </xf>
    <xf numFmtId="176" fontId="11" fillId="0" borderId="11" xfId="1" applyNumberFormat="1" applyFont="1" applyFill="1" applyBorder="1" applyAlignment="1" applyProtection="1">
      <alignment horizontal="right" vertical="center"/>
      <protection hidden="1"/>
    </xf>
    <xf numFmtId="176" fontId="8" fillId="0" borderId="15" xfId="0" applyNumberFormat="1" applyFont="1" applyBorder="1" applyAlignment="1" applyProtection="1">
      <alignment horizontal="center" vertical="center"/>
      <protection hidden="1"/>
    </xf>
    <xf numFmtId="176" fontId="11" fillId="0" borderId="27" xfId="1" applyNumberFormat="1" applyFont="1" applyFill="1" applyBorder="1" applyAlignment="1" applyProtection="1">
      <alignment horizontal="right" vertical="center"/>
      <protection hidden="1"/>
    </xf>
    <xf numFmtId="176" fontId="11" fillId="0" borderId="3" xfId="1" applyNumberFormat="1" applyFont="1" applyFill="1" applyBorder="1" applyAlignment="1" applyProtection="1">
      <alignment horizontal="right" vertical="center"/>
      <protection hidden="1"/>
    </xf>
    <xf numFmtId="176" fontId="11" fillId="0" borderId="28" xfId="1" applyNumberFormat="1" applyFont="1" applyFill="1" applyBorder="1" applyAlignment="1" applyProtection="1">
      <alignment horizontal="right" vertical="center"/>
      <protection hidden="1"/>
    </xf>
    <xf numFmtId="38" fontId="11" fillId="0" borderId="9" xfId="1" applyFont="1" applyFill="1" applyBorder="1" applyAlignment="1" applyProtection="1">
      <alignment horizontal="right" vertical="center"/>
      <protection hidden="1"/>
    </xf>
    <xf numFmtId="38" fontId="11" fillId="0" borderId="10" xfId="1" applyFont="1" applyFill="1" applyBorder="1" applyAlignment="1" applyProtection="1">
      <alignment horizontal="right" vertical="center"/>
      <protection hidden="1"/>
    </xf>
    <xf numFmtId="38" fontId="11" fillId="0" borderId="14" xfId="1" applyFont="1" applyFill="1" applyBorder="1" applyAlignment="1" applyProtection="1">
      <alignment horizontal="right" vertical="center"/>
      <protection hidden="1"/>
    </xf>
    <xf numFmtId="38" fontId="11" fillId="0" borderId="15" xfId="1" applyFont="1" applyFill="1" applyBorder="1" applyAlignment="1" applyProtection="1">
      <alignment horizontal="right" vertical="center"/>
      <protection hidden="1"/>
    </xf>
    <xf numFmtId="176" fontId="8" fillId="0" borderId="58" xfId="0" applyNumberFormat="1" applyFont="1" applyBorder="1" applyAlignment="1" applyProtection="1">
      <alignment horizontal="center" vertical="center"/>
      <protection hidden="1"/>
    </xf>
    <xf numFmtId="176" fontId="8" fillId="0" borderId="17" xfId="0" applyNumberFormat="1" applyFont="1" applyBorder="1" applyAlignment="1" applyProtection="1">
      <alignment horizontal="center" vertical="center"/>
      <protection hidden="1"/>
    </xf>
    <xf numFmtId="176" fontId="8" fillId="0" borderId="24" xfId="0" applyNumberFormat="1" applyFont="1" applyBorder="1" applyAlignment="1" applyProtection="1">
      <alignment horizontal="center" vertical="center"/>
      <protection hidden="1"/>
    </xf>
    <xf numFmtId="0" fontId="20" fillId="0" borderId="9" xfId="0" applyFont="1" applyBorder="1" applyAlignment="1" applyProtection="1">
      <alignment horizontal="right" vertical="center"/>
      <protection hidden="1"/>
    </xf>
    <xf numFmtId="0" fontId="20" fillId="0" borderId="10" xfId="0" applyFont="1" applyBorder="1" applyAlignment="1" applyProtection="1">
      <alignment horizontal="right" vertical="center"/>
      <protection hidden="1"/>
    </xf>
    <xf numFmtId="0" fontId="20" fillId="0" borderId="14" xfId="0" applyFont="1" applyBorder="1" applyAlignment="1" applyProtection="1">
      <alignment horizontal="right" vertical="center"/>
      <protection hidden="1"/>
    </xf>
    <xf numFmtId="0" fontId="20" fillId="0" borderId="15" xfId="0" applyFont="1" applyBorder="1" applyAlignment="1" applyProtection="1">
      <alignment horizontal="right" vertical="center"/>
      <protection hidden="1"/>
    </xf>
    <xf numFmtId="0" fontId="54" fillId="0" borderId="11" xfId="0" applyFont="1" applyBorder="1" applyAlignment="1" applyProtection="1">
      <alignment horizontal="center" vertical="center"/>
      <protection hidden="1"/>
    </xf>
    <xf numFmtId="0" fontId="54" fillId="0" borderId="24" xfId="0" applyFont="1" applyBorder="1" applyAlignment="1" applyProtection="1">
      <alignment horizontal="center" vertical="center"/>
      <protection hidden="1"/>
    </xf>
    <xf numFmtId="0" fontId="20" fillId="0" borderId="10" xfId="0" applyFont="1" applyBorder="1" applyAlignment="1" applyProtection="1">
      <alignment horizontal="center" vertical="center"/>
      <protection hidden="1"/>
    </xf>
    <xf numFmtId="0" fontId="20" fillId="0" borderId="15" xfId="0" applyFont="1" applyBorder="1" applyAlignment="1" applyProtection="1">
      <alignment horizontal="center" vertical="center"/>
      <protection hidden="1"/>
    </xf>
    <xf numFmtId="38" fontId="11" fillId="0" borderId="10" xfId="1" applyFont="1" applyFill="1" applyBorder="1" applyAlignment="1" applyProtection="1">
      <alignment horizontal="center" vertical="center"/>
      <protection hidden="1"/>
    </xf>
    <xf numFmtId="38" fontId="11" fillId="0" borderId="15" xfId="1" applyFont="1" applyFill="1" applyBorder="1" applyAlignment="1" applyProtection="1">
      <alignment horizontal="center" vertical="center"/>
      <protection hidden="1"/>
    </xf>
    <xf numFmtId="0" fontId="23" fillId="0" borderId="16" xfId="0" applyFont="1" applyBorder="1" applyAlignment="1" applyProtection="1">
      <alignment horizontal="center" vertical="center"/>
      <protection hidden="1"/>
    </xf>
    <xf numFmtId="0" fontId="23" fillId="0" borderId="0" xfId="0" applyFont="1" applyAlignment="1" applyProtection="1">
      <alignment horizontal="center" vertical="center"/>
      <protection hidden="1"/>
    </xf>
    <xf numFmtId="0" fontId="11" fillId="0" borderId="0" xfId="0" applyFont="1" applyAlignment="1" applyProtection="1">
      <alignment horizontal="center" vertical="center"/>
      <protection hidden="1"/>
    </xf>
    <xf numFmtId="0" fontId="23" fillId="0" borderId="17" xfId="0" applyFont="1" applyBorder="1" applyAlignment="1" applyProtection="1">
      <alignment horizontal="center" vertical="center"/>
      <protection hidden="1"/>
    </xf>
    <xf numFmtId="0" fontId="42" fillId="0" borderId="14" xfId="0" applyFont="1" applyBorder="1" applyAlignment="1" applyProtection="1">
      <alignment horizontal="center"/>
      <protection hidden="1"/>
    </xf>
    <xf numFmtId="0" fontId="42" fillId="0" borderId="15" xfId="0" applyFont="1" applyBorder="1" applyAlignment="1" applyProtection="1">
      <alignment horizontal="center"/>
      <protection hidden="1"/>
    </xf>
    <xf numFmtId="0" fontId="42" fillId="0" borderId="66" xfId="0" applyFont="1" applyBorder="1" applyAlignment="1" applyProtection="1">
      <alignment horizontal="center"/>
      <protection hidden="1"/>
    </xf>
    <xf numFmtId="176" fontId="8" fillId="0" borderId="16" xfId="0" applyNumberFormat="1" applyFont="1" applyBorder="1" applyAlignment="1" applyProtection="1">
      <alignment horizontal="right" vertical="center"/>
      <protection hidden="1"/>
    </xf>
    <xf numFmtId="176" fontId="8" fillId="0" borderId="0" xfId="0" applyNumberFormat="1" applyFont="1" applyAlignment="1" applyProtection="1">
      <alignment horizontal="right" vertical="center"/>
      <protection hidden="1"/>
    </xf>
    <xf numFmtId="176" fontId="8" fillId="0" borderId="14" xfId="0" applyNumberFormat="1" applyFont="1" applyBorder="1" applyAlignment="1" applyProtection="1">
      <alignment horizontal="right" vertical="center"/>
      <protection hidden="1"/>
    </xf>
    <xf numFmtId="176" fontId="8" fillId="0" borderId="15" xfId="0" applyNumberFormat="1" applyFont="1" applyBorder="1" applyAlignment="1" applyProtection="1">
      <alignment horizontal="right" vertical="center"/>
      <protection hidden="1"/>
    </xf>
    <xf numFmtId="0" fontId="20" fillId="0" borderId="11" xfId="0" applyFont="1" applyBorder="1" applyAlignment="1" applyProtection="1">
      <alignment horizontal="center" vertical="center"/>
      <protection hidden="1"/>
    </xf>
    <xf numFmtId="0" fontId="20" fillId="0" borderId="24" xfId="0" applyFont="1" applyBorder="1" applyAlignment="1" applyProtection="1">
      <alignment horizontal="center" vertical="center"/>
      <protection hidden="1"/>
    </xf>
    <xf numFmtId="0" fontId="20" fillId="0" borderId="37" xfId="0" applyFont="1" applyBorder="1" applyAlignment="1" applyProtection="1">
      <alignment horizontal="center" vertical="center"/>
      <protection hidden="1"/>
    </xf>
    <xf numFmtId="0" fontId="20" fillId="0" borderId="38" xfId="0" applyFont="1" applyBorder="1" applyAlignment="1" applyProtection="1">
      <alignment horizontal="center" vertical="center"/>
      <protection hidden="1"/>
    </xf>
    <xf numFmtId="0" fontId="20" fillId="0" borderId="43" xfId="0" applyFont="1" applyBorder="1" applyAlignment="1" applyProtection="1">
      <alignment horizontal="center" vertical="center"/>
      <protection hidden="1"/>
    </xf>
    <xf numFmtId="176" fontId="8" fillId="0" borderId="67" xfId="0" applyNumberFormat="1" applyFont="1" applyBorder="1" applyAlignment="1" applyProtection="1">
      <alignment horizontal="center" vertical="center"/>
      <protection hidden="1"/>
    </xf>
    <xf numFmtId="176" fontId="8" fillId="0" borderId="68" xfId="0" applyNumberFormat="1" applyFont="1" applyBorder="1" applyAlignment="1" applyProtection="1">
      <alignment horizontal="center" vertical="center"/>
      <protection hidden="1"/>
    </xf>
    <xf numFmtId="0" fontId="11" fillId="0" borderId="16" xfId="0" applyFont="1" applyBorder="1" applyAlignment="1" applyProtection="1">
      <alignment horizontal="center"/>
      <protection hidden="1"/>
    </xf>
    <xf numFmtId="0" fontId="11" fillId="0" borderId="17" xfId="0" applyFont="1" applyBorder="1" applyAlignment="1" applyProtection="1">
      <alignment horizontal="center"/>
      <protection hidden="1"/>
    </xf>
    <xf numFmtId="0" fontId="26" fillId="0" borderId="10" xfId="0" applyFont="1" applyBorder="1" applyAlignment="1" applyProtection="1">
      <alignment horizontal="right"/>
      <protection hidden="1"/>
    </xf>
    <xf numFmtId="0" fontId="26" fillId="0" borderId="11" xfId="0" applyFont="1" applyBorder="1" applyAlignment="1" applyProtection="1">
      <alignment horizontal="right"/>
      <protection hidden="1"/>
    </xf>
    <xf numFmtId="0" fontId="26" fillId="0" borderId="15" xfId="0" applyFont="1" applyBorder="1" applyAlignment="1" applyProtection="1">
      <alignment horizontal="right"/>
      <protection hidden="1"/>
    </xf>
    <xf numFmtId="0" fontId="26" fillId="0" borderId="24" xfId="0" applyFont="1" applyBorder="1" applyAlignment="1" applyProtection="1">
      <alignment horizontal="right"/>
      <protection hidden="1"/>
    </xf>
    <xf numFmtId="0" fontId="11" fillId="0" borderId="9" xfId="0" applyFont="1" applyBorder="1" applyAlignment="1" applyProtection="1">
      <alignment horizontal="center" vertical="center" shrinkToFit="1"/>
      <protection hidden="1"/>
    </xf>
    <xf numFmtId="0" fontId="11" fillId="0" borderId="14" xfId="0" applyFont="1" applyBorder="1" applyAlignment="1" applyProtection="1">
      <alignment horizontal="center" vertical="center" shrinkToFit="1"/>
      <protection hidden="1"/>
    </xf>
    <xf numFmtId="176" fontId="8" fillId="0" borderId="72" xfId="0" applyNumberFormat="1" applyFont="1" applyBorder="1" applyAlignment="1" applyProtection="1">
      <alignment horizontal="center" vertical="center"/>
      <protection hidden="1"/>
    </xf>
    <xf numFmtId="0" fontId="22" fillId="0" borderId="15" xfId="0" applyFont="1" applyBorder="1" applyAlignment="1" applyProtection="1">
      <alignment horizontal="right" vertical="center"/>
      <protection hidden="1"/>
    </xf>
    <xf numFmtId="0" fontId="22" fillId="0" borderId="24" xfId="0" applyFont="1" applyBorder="1" applyAlignment="1" applyProtection="1">
      <alignment horizontal="right" vertical="center"/>
      <protection hidden="1"/>
    </xf>
    <xf numFmtId="0" fontId="19" fillId="0" borderId="16" xfId="0" applyFont="1" applyBorder="1" applyAlignment="1" applyProtection="1">
      <alignment horizontal="center"/>
      <protection hidden="1"/>
    </xf>
    <xf numFmtId="0" fontId="19" fillId="0" borderId="17" xfId="0" applyFont="1" applyBorder="1" applyAlignment="1" applyProtection="1">
      <alignment horizontal="center"/>
      <protection hidden="1"/>
    </xf>
    <xf numFmtId="0" fontId="19" fillId="0" borderId="14" xfId="0" applyFont="1" applyBorder="1" applyAlignment="1" applyProtection="1">
      <alignment horizontal="center"/>
      <protection hidden="1"/>
    </xf>
    <xf numFmtId="0" fontId="19" fillId="0" borderId="24" xfId="0" applyFont="1" applyBorder="1" applyAlignment="1" applyProtection="1">
      <alignment horizontal="center"/>
      <protection hidden="1"/>
    </xf>
    <xf numFmtId="0" fontId="6" fillId="0" borderId="16" xfId="0" applyFont="1" applyBorder="1" applyAlignment="1" applyProtection="1">
      <alignment horizontal="center" vertical="center"/>
      <protection hidden="1"/>
    </xf>
    <xf numFmtId="0" fontId="6" fillId="0" borderId="17" xfId="0" applyFont="1" applyBorder="1" applyAlignment="1" applyProtection="1">
      <alignment horizontal="center" vertical="center"/>
      <protection hidden="1"/>
    </xf>
    <xf numFmtId="0" fontId="6" fillId="0" borderId="14" xfId="0" applyFont="1" applyBorder="1" applyAlignment="1" applyProtection="1">
      <alignment horizontal="center" vertical="center"/>
      <protection hidden="1"/>
    </xf>
    <xf numFmtId="0" fontId="6" fillId="0" borderId="24" xfId="0" applyFont="1" applyBorder="1" applyAlignment="1" applyProtection="1">
      <alignment horizontal="center" vertical="center"/>
      <protection hidden="1"/>
    </xf>
    <xf numFmtId="0" fontId="20" fillId="0" borderId="73" xfId="0" applyFont="1" applyBorder="1" applyAlignment="1" applyProtection="1">
      <alignment horizontal="center" vertical="center"/>
      <protection hidden="1"/>
    </xf>
    <xf numFmtId="0" fontId="20" fillId="0" borderId="74" xfId="0" applyFont="1" applyBorder="1" applyAlignment="1" applyProtection="1">
      <alignment horizontal="center" vertical="center"/>
      <protection hidden="1"/>
    </xf>
    <xf numFmtId="0" fontId="53" fillId="0" borderId="71" xfId="0" applyFont="1" applyBorder="1" applyAlignment="1" applyProtection="1">
      <alignment horizontal="center" vertical="center"/>
      <protection hidden="1"/>
    </xf>
    <xf numFmtId="0" fontId="53" fillId="0" borderId="64" xfId="0" applyFont="1" applyBorder="1" applyAlignment="1" applyProtection="1">
      <alignment horizontal="center" vertical="center"/>
      <protection hidden="1"/>
    </xf>
    <xf numFmtId="176" fontId="8" fillId="0" borderId="70" xfId="0" applyNumberFormat="1" applyFont="1" applyBorder="1" applyAlignment="1" applyProtection="1">
      <alignment horizontal="right" vertical="center"/>
      <protection hidden="1"/>
    </xf>
    <xf numFmtId="176" fontId="8" fillId="0" borderId="58" xfId="0" applyNumberFormat="1" applyFont="1" applyBorder="1" applyAlignment="1" applyProtection="1">
      <alignment horizontal="right" vertical="center"/>
      <protection hidden="1"/>
    </xf>
    <xf numFmtId="0" fontId="20" fillId="0" borderId="73" xfId="0" applyFont="1" applyBorder="1" applyAlignment="1" applyProtection="1">
      <alignment horizontal="distributed" vertical="center" justifyLastLine="1"/>
      <protection hidden="1"/>
    </xf>
    <xf numFmtId="0" fontId="20" fillId="0" borderId="74" xfId="0" applyFont="1" applyBorder="1" applyAlignment="1" applyProtection="1">
      <alignment horizontal="distributed" vertical="center" justifyLastLine="1"/>
      <protection hidden="1"/>
    </xf>
    <xf numFmtId="0" fontId="20" fillId="0" borderId="75" xfId="0" applyFont="1" applyBorder="1" applyAlignment="1" applyProtection="1">
      <alignment horizontal="distributed" vertical="center" justifyLastLine="1"/>
      <protection hidden="1"/>
    </xf>
    <xf numFmtId="0" fontId="42" fillId="0" borderId="16" xfId="0" applyFont="1" applyBorder="1" applyAlignment="1" applyProtection="1">
      <alignment horizontal="center" vertical="center"/>
      <protection hidden="1"/>
    </xf>
    <xf numFmtId="0" fontId="42" fillId="0" borderId="0" xfId="0" applyFont="1" applyAlignment="1" applyProtection="1">
      <alignment horizontal="center" vertical="center"/>
      <protection hidden="1"/>
    </xf>
    <xf numFmtId="0" fontId="20" fillId="0" borderId="76" xfId="0" applyFont="1" applyBorder="1" applyAlignment="1" applyProtection="1">
      <alignment horizontal="distributed" vertical="center" justifyLastLine="1"/>
      <protection hidden="1"/>
    </xf>
    <xf numFmtId="0" fontId="20" fillId="0" borderId="60" xfId="0" applyFont="1" applyBorder="1" applyAlignment="1" applyProtection="1">
      <alignment horizontal="distributed" vertical="center" justifyLastLine="1"/>
      <protection hidden="1"/>
    </xf>
    <xf numFmtId="0" fontId="20" fillId="0" borderId="61" xfId="0" applyFont="1" applyBorder="1" applyAlignment="1" applyProtection="1">
      <alignment horizontal="distributed" vertical="center" justifyLastLine="1"/>
      <protection hidden="1"/>
    </xf>
    <xf numFmtId="0" fontId="20" fillId="0" borderId="77" xfId="0" applyFont="1" applyBorder="1" applyAlignment="1" applyProtection="1">
      <alignment horizontal="distributed" vertical="center" justifyLastLine="1"/>
      <protection hidden="1"/>
    </xf>
    <xf numFmtId="0" fontId="53" fillId="0" borderId="38" xfId="0" applyFont="1" applyBorder="1" applyAlignment="1" applyProtection="1">
      <alignment horizontal="center" vertical="center"/>
      <protection hidden="1"/>
    </xf>
    <xf numFmtId="0" fontId="53" fillId="0" borderId="63" xfId="0" applyFont="1" applyBorder="1" applyAlignment="1" applyProtection="1">
      <alignment horizontal="center" vertical="center"/>
      <protection hidden="1"/>
    </xf>
    <xf numFmtId="176" fontId="8" fillId="0" borderId="69" xfId="0" applyNumberFormat="1" applyFont="1" applyBorder="1" applyAlignment="1" applyProtection="1">
      <alignment horizontal="right" vertical="center"/>
      <protection hidden="1"/>
    </xf>
    <xf numFmtId="176" fontId="8" fillId="0" borderId="57" xfId="0" applyNumberFormat="1" applyFont="1" applyBorder="1" applyAlignment="1" applyProtection="1">
      <alignment horizontal="right" vertical="center"/>
      <protection hidden="1"/>
    </xf>
    <xf numFmtId="0" fontId="22" fillId="0" borderId="14" xfId="0" applyFont="1" applyBorder="1" applyAlignment="1" applyProtection="1">
      <alignment horizontal="center" vertical="center"/>
      <protection hidden="1"/>
    </xf>
    <xf numFmtId="0" fontId="22" fillId="0" borderId="24" xfId="0" applyFont="1" applyBorder="1" applyAlignment="1" applyProtection="1">
      <alignment horizontal="center" vertical="center"/>
      <protection hidden="1"/>
    </xf>
    <xf numFmtId="0" fontId="22" fillId="0" borderId="9" xfId="0" applyFont="1" applyBorder="1" applyAlignment="1" applyProtection="1">
      <alignment horizontal="center" vertical="center"/>
      <protection hidden="1"/>
    </xf>
    <xf numFmtId="0" fontId="22" fillId="0" borderId="11" xfId="0" applyFont="1" applyBorder="1" applyAlignment="1" applyProtection="1">
      <alignment horizontal="center" vertical="center"/>
      <protection hidden="1"/>
    </xf>
    <xf numFmtId="0" fontId="22" fillId="0" borderId="16" xfId="0" applyFont="1" applyBorder="1" applyAlignment="1" applyProtection="1">
      <alignment horizontal="center" vertical="center"/>
      <protection hidden="1"/>
    </xf>
    <xf numFmtId="0" fontId="22" fillId="0" borderId="17" xfId="0" applyFont="1" applyBorder="1" applyAlignment="1" applyProtection="1">
      <alignment horizontal="center" vertical="center"/>
      <protection hidden="1"/>
    </xf>
    <xf numFmtId="0" fontId="22" fillId="0" borderId="10" xfId="0" applyFont="1" applyBorder="1" applyAlignment="1" applyProtection="1">
      <alignment horizontal="distributed" vertical="center" justifyLastLine="1"/>
      <protection hidden="1"/>
    </xf>
    <xf numFmtId="0" fontId="22" fillId="0" borderId="11" xfId="0" applyFont="1" applyBorder="1" applyAlignment="1" applyProtection="1">
      <alignment horizontal="distributed" vertical="center" justifyLastLine="1"/>
      <protection hidden="1"/>
    </xf>
    <xf numFmtId="0" fontId="22" fillId="0" borderId="27" xfId="0" applyFont="1" applyBorder="1" applyAlignment="1" applyProtection="1">
      <alignment horizontal="distributed" vertical="center" justifyLastLine="1"/>
      <protection hidden="1"/>
    </xf>
    <xf numFmtId="0" fontId="22" fillId="0" borderId="3" xfId="0" applyFont="1" applyBorder="1" applyAlignment="1" applyProtection="1">
      <alignment horizontal="distributed" vertical="center" justifyLastLine="1"/>
      <protection hidden="1"/>
    </xf>
    <xf numFmtId="0" fontId="22" fillId="0" borderId="28" xfId="0" applyFont="1" applyBorder="1" applyAlignment="1" applyProtection="1">
      <alignment horizontal="distributed" vertical="center" justifyLastLine="1"/>
      <protection hidden="1"/>
    </xf>
    <xf numFmtId="0" fontId="11" fillId="0" borderId="9" xfId="0" applyFont="1" applyBorder="1" applyAlignment="1" applyProtection="1">
      <alignment horizontal="center" vertical="center"/>
      <protection hidden="1"/>
    </xf>
    <xf numFmtId="0" fontId="11" fillId="0" borderId="11" xfId="0" applyFont="1" applyBorder="1" applyAlignment="1" applyProtection="1">
      <alignment horizontal="center" vertical="center"/>
      <protection hidden="1"/>
    </xf>
    <xf numFmtId="0" fontId="22" fillId="0" borderId="10" xfId="0" applyFont="1" applyBorder="1" applyAlignment="1" applyProtection="1">
      <alignment horizontal="center" vertical="center"/>
      <protection hidden="1"/>
    </xf>
    <xf numFmtId="0" fontId="42" fillId="0" borderId="14" xfId="0" applyFont="1" applyBorder="1" applyAlignment="1" applyProtection="1">
      <alignment horizontal="center" vertical="center"/>
      <protection hidden="1"/>
    </xf>
    <xf numFmtId="0" fontId="42" fillId="0" borderId="15" xfId="0" applyFont="1" applyBorder="1" applyAlignment="1" applyProtection="1">
      <alignment horizontal="center" vertical="center"/>
      <protection hidden="1"/>
    </xf>
    <xf numFmtId="0" fontId="20" fillId="0" borderId="9" xfId="0" applyFont="1" applyBorder="1" applyAlignment="1" applyProtection="1">
      <alignment horizontal="distributed" vertical="center" justifyLastLine="1"/>
      <protection hidden="1"/>
    </xf>
    <xf numFmtId="0" fontId="20" fillId="0" borderId="10" xfId="0" applyFont="1" applyBorder="1" applyAlignment="1" applyProtection="1">
      <alignment horizontal="distributed" vertical="center" justifyLastLine="1"/>
      <protection hidden="1"/>
    </xf>
    <xf numFmtId="0" fontId="20" fillId="0" borderId="59" xfId="0" applyFont="1" applyBorder="1" applyAlignment="1" applyProtection="1">
      <alignment horizontal="distributed" vertical="center" justifyLastLine="1"/>
      <protection hidden="1"/>
    </xf>
    <xf numFmtId="0" fontId="20" fillId="0" borderId="16" xfId="0" applyFont="1" applyBorder="1" applyAlignment="1" applyProtection="1">
      <alignment horizontal="center" vertical="center"/>
      <protection hidden="1"/>
    </xf>
    <xf numFmtId="0" fontId="11" fillId="0" borderId="17" xfId="0" applyFont="1" applyBorder="1" applyAlignment="1" applyProtection="1">
      <alignment horizontal="center" vertical="center"/>
      <protection hidden="1"/>
    </xf>
    <xf numFmtId="0" fontId="22" fillId="0" borderId="48" xfId="0" applyFont="1" applyBorder="1" applyAlignment="1" applyProtection="1">
      <alignment horizontal="center" vertical="center"/>
      <protection hidden="1"/>
    </xf>
    <xf numFmtId="0" fontId="22" fillId="0" borderId="22" xfId="0" applyFont="1" applyBorder="1" applyAlignment="1" applyProtection="1">
      <alignment horizontal="center" vertical="center"/>
      <protection hidden="1"/>
    </xf>
    <xf numFmtId="0" fontId="22" fillId="0" borderId="49" xfId="0" applyFont="1" applyBorder="1" applyAlignment="1" applyProtection="1">
      <alignment horizontal="center" vertical="center"/>
      <protection hidden="1"/>
    </xf>
    <xf numFmtId="0" fontId="20" fillId="0" borderId="16" xfId="0" applyFont="1" applyBorder="1" applyAlignment="1" applyProtection="1">
      <alignment horizontal="center" vertical="center" textRotation="255"/>
      <protection hidden="1"/>
    </xf>
    <xf numFmtId="0" fontId="20" fillId="0" borderId="0" xfId="0" applyFont="1" applyAlignment="1" applyProtection="1">
      <alignment horizontal="center" vertical="center" textRotation="255"/>
      <protection hidden="1"/>
    </xf>
    <xf numFmtId="0" fontId="20" fillId="0" borderId="14" xfId="0" applyFont="1" applyBorder="1" applyAlignment="1" applyProtection="1">
      <alignment horizontal="center" vertical="center" textRotation="255"/>
      <protection hidden="1"/>
    </xf>
    <xf numFmtId="0" fontId="20" fillId="0" borderId="15" xfId="0" applyFont="1" applyBorder="1" applyAlignment="1" applyProtection="1">
      <alignment horizontal="center" vertical="center" textRotation="255"/>
      <protection hidden="1"/>
    </xf>
    <xf numFmtId="176" fontId="20" fillId="0" borderId="29" xfId="0" applyNumberFormat="1" applyFont="1" applyBorder="1" applyProtection="1">
      <alignment vertical="center"/>
      <protection hidden="1"/>
    </xf>
    <xf numFmtId="176" fontId="20" fillId="0" borderId="30" xfId="0" applyNumberFormat="1" applyFont="1" applyBorder="1" applyProtection="1">
      <alignment vertical="center"/>
      <protection hidden="1"/>
    </xf>
    <xf numFmtId="176" fontId="20" fillId="0" borderId="31" xfId="0" applyNumberFormat="1" applyFont="1" applyBorder="1" applyProtection="1">
      <alignment vertical="center"/>
      <protection hidden="1"/>
    </xf>
    <xf numFmtId="176" fontId="20" fillId="0" borderId="32" xfId="0" applyNumberFormat="1" applyFont="1" applyBorder="1" applyProtection="1">
      <alignment vertical="center"/>
      <protection hidden="1"/>
    </xf>
    <xf numFmtId="176" fontId="20" fillId="0" borderId="33" xfId="0" applyNumberFormat="1" applyFont="1" applyBorder="1" applyProtection="1">
      <alignment vertical="center"/>
      <protection hidden="1"/>
    </xf>
    <xf numFmtId="176" fontId="20" fillId="0" borderId="34" xfId="0" applyNumberFormat="1" applyFont="1" applyBorder="1" applyProtection="1">
      <alignment vertical="center"/>
      <protection hidden="1"/>
    </xf>
    <xf numFmtId="0" fontId="22" fillId="0" borderId="27" xfId="0" applyFont="1" applyBorder="1" applyAlignment="1" applyProtection="1">
      <alignment horizontal="center" vertical="center"/>
      <protection hidden="1"/>
    </xf>
    <xf numFmtId="0" fontId="22" fillId="0" borderId="3" xfId="0" applyFont="1" applyBorder="1" applyAlignment="1" applyProtection="1">
      <alignment horizontal="center" vertical="center"/>
      <protection hidden="1"/>
    </xf>
    <xf numFmtId="0" fontId="22" fillId="0" borderId="28" xfId="0" applyFont="1" applyBorder="1" applyAlignment="1" applyProtection="1">
      <alignment horizontal="center" vertical="center"/>
      <protection hidden="1"/>
    </xf>
    <xf numFmtId="0" fontId="11" fillId="0" borderId="12" xfId="0" applyFont="1" applyBorder="1" applyAlignment="1" applyProtection="1">
      <alignment horizontal="center" vertical="center" shrinkToFit="1"/>
      <protection hidden="1"/>
    </xf>
    <xf numFmtId="0" fontId="11" fillId="0" borderId="1" xfId="0" applyFont="1" applyBorder="1" applyAlignment="1" applyProtection="1">
      <alignment horizontal="center" vertical="center" shrinkToFit="1"/>
      <protection hidden="1"/>
    </xf>
    <xf numFmtId="0" fontId="11" fillId="0" borderId="13" xfId="0" applyFont="1" applyBorder="1" applyAlignment="1" applyProtection="1">
      <alignment horizontal="center" vertical="center" shrinkToFit="1"/>
      <protection hidden="1"/>
    </xf>
    <xf numFmtId="0" fontId="11" fillId="0" borderId="16" xfId="0" applyFont="1" applyBorder="1" applyAlignment="1" applyProtection="1">
      <alignment horizontal="center" vertical="center" shrinkToFit="1"/>
      <protection hidden="1"/>
    </xf>
    <xf numFmtId="0" fontId="11" fillId="0" borderId="0" xfId="0" applyFont="1" applyAlignment="1" applyProtection="1">
      <alignment horizontal="center" vertical="center" shrinkToFit="1"/>
      <protection hidden="1"/>
    </xf>
    <xf numFmtId="0" fontId="11" fillId="0" borderId="17" xfId="0" applyFont="1" applyBorder="1" applyAlignment="1" applyProtection="1">
      <alignment horizontal="center" vertical="center" shrinkToFit="1"/>
      <protection hidden="1"/>
    </xf>
    <xf numFmtId="0" fontId="35" fillId="0" borderId="0" xfId="0" applyFont="1" applyAlignment="1" applyProtection="1">
      <alignment horizontal="left" vertical="center"/>
      <protection hidden="1"/>
    </xf>
    <xf numFmtId="176" fontId="8" fillId="0" borderId="11" xfId="0" applyNumberFormat="1" applyFont="1" applyBorder="1" applyAlignment="1" applyProtection="1">
      <alignment horizontal="center" vertical="center"/>
      <protection hidden="1"/>
    </xf>
    <xf numFmtId="0" fontId="20" fillId="0" borderId="14" xfId="0" applyFont="1" applyBorder="1" applyAlignment="1" applyProtection="1">
      <alignment horizontal="distributed" vertical="center" justifyLastLine="1"/>
      <protection hidden="1"/>
    </xf>
    <xf numFmtId="0" fontId="20" fillId="0" borderId="15" xfId="0" applyFont="1" applyBorder="1" applyAlignment="1" applyProtection="1">
      <alignment horizontal="distributed" vertical="center" justifyLastLine="1"/>
      <protection hidden="1"/>
    </xf>
    <xf numFmtId="0" fontId="53" fillId="0" borderId="37" xfId="0" applyFont="1" applyBorder="1" applyAlignment="1" applyProtection="1">
      <alignment horizontal="center" vertical="center"/>
      <protection hidden="1"/>
    </xf>
    <xf numFmtId="0" fontId="53" fillId="0" borderId="43" xfId="0" applyFont="1" applyBorder="1" applyAlignment="1" applyProtection="1">
      <alignment horizontal="center" vertical="center"/>
      <protection hidden="1"/>
    </xf>
    <xf numFmtId="176" fontId="8" fillId="0" borderId="9" xfId="0" applyNumberFormat="1" applyFont="1" applyBorder="1" applyAlignment="1" applyProtection="1">
      <alignment horizontal="right" vertical="center"/>
      <protection hidden="1"/>
    </xf>
    <xf numFmtId="176" fontId="8" fillId="0" borderId="10" xfId="0" applyNumberFormat="1" applyFont="1" applyBorder="1" applyAlignment="1" applyProtection="1">
      <alignment horizontal="right" vertical="center"/>
      <protection hidden="1"/>
    </xf>
    <xf numFmtId="176" fontId="8" fillId="0" borderId="10" xfId="0" applyNumberFormat="1" applyFont="1" applyBorder="1" applyAlignment="1" applyProtection="1">
      <alignment horizontal="center" vertical="center"/>
      <protection hidden="1"/>
    </xf>
    <xf numFmtId="0" fontId="20" fillId="0" borderId="0" xfId="0" applyFont="1" applyAlignment="1" applyProtection="1">
      <alignment horizontal="distributed" vertical="center" justifyLastLine="1"/>
      <protection hidden="1"/>
    </xf>
    <xf numFmtId="182" fontId="22" fillId="0" borderId="29" xfId="0" applyNumberFormat="1" applyFont="1" applyBorder="1" applyAlignment="1" applyProtection="1">
      <alignment horizontal="center" shrinkToFit="1"/>
      <protection hidden="1"/>
    </xf>
    <xf numFmtId="182" fontId="22" fillId="0" borderId="30" xfId="0" applyNumberFormat="1" applyFont="1" applyBorder="1" applyAlignment="1" applyProtection="1">
      <alignment horizontal="center" shrinkToFit="1"/>
      <protection hidden="1"/>
    </xf>
    <xf numFmtId="182" fontId="22" fillId="0" borderId="31" xfId="0" applyNumberFormat="1" applyFont="1" applyBorder="1" applyAlignment="1" applyProtection="1">
      <alignment horizontal="center" shrinkToFit="1"/>
      <protection hidden="1"/>
    </xf>
    <xf numFmtId="182" fontId="22" fillId="0" borderId="32" xfId="0" applyNumberFormat="1" applyFont="1" applyBorder="1" applyAlignment="1" applyProtection="1">
      <alignment horizontal="center" shrinkToFit="1"/>
      <protection hidden="1"/>
    </xf>
    <xf numFmtId="182" fontId="22" fillId="0" borderId="33" xfId="0" applyNumberFormat="1" applyFont="1" applyBorder="1" applyAlignment="1" applyProtection="1">
      <alignment horizontal="center" shrinkToFit="1"/>
      <protection hidden="1"/>
    </xf>
    <xf numFmtId="182" fontId="22" fillId="0" borderId="34" xfId="0" applyNumberFormat="1" applyFont="1" applyBorder="1" applyAlignment="1" applyProtection="1">
      <alignment horizontal="center" shrinkToFit="1"/>
      <protection hidden="1"/>
    </xf>
    <xf numFmtId="176" fontId="6" fillId="0" borderId="10" xfId="0" applyNumberFormat="1" applyFont="1" applyBorder="1" applyAlignment="1" applyProtection="1">
      <alignment horizontal="right" shrinkToFit="1"/>
      <protection hidden="1"/>
    </xf>
    <xf numFmtId="176" fontId="6" fillId="0" borderId="15" xfId="0" applyNumberFormat="1" applyFont="1" applyBorder="1" applyAlignment="1" applyProtection="1">
      <alignment horizontal="right" shrinkToFit="1"/>
      <protection hidden="1"/>
    </xf>
    <xf numFmtId="0" fontId="6" fillId="0" borderId="15" xfId="0" applyFont="1" applyBorder="1" applyAlignment="1" applyProtection="1">
      <alignment horizontal="center" vertical="center" shrinkToFit="1"/>
      <protection hidden="1"/>
    </xf>
    <xf numFmtId="180" fontId="6" fillId="0" borderId="9" xfId="0" applyNumberFormat="1" applyFont="1" applyBorder="1" applyAlignment="1" applyProtection="1">
      <alignment horizontal="center" vertical="center" wrapText="1" shrinkToFit="1"/>
      <protection hidden="1"/>
    </xf>
    <xf numFmtId="180" fontId="6" fillId="0" borderId="10" xfId="0" applyNumberFormat="1" applyFont="1" applyBorder="1" applyAlignment="1" applyProtection="1">
      <alignment horizontal="center" vertical="center" wrapText="1" shrinkToFit="1"/>
      <protection hidden="1"/>
    </xf>
    <xf numFmtId="0" fontId="20" fillId="0" borderId="29" xfId="0" applyFont="1" applyBorder="1" applyAlignment="1" applyProtection="1">
      <alignment horizontal="left" vertical="center"/>
      <protection hidden="1"/>
    </xf>
    <xf numFmtId="0" fontId="20" fillId="0" borderId="30" xfId="0" applyFont="1" applyBorder="1" applyAlignment="1" applyProtection="1">
      <alignment horizontal="left" vertical="center"/>
      <protection hidden="1"/>
    </xf>
    <xf numFmtId="0" fontId="20" fillId="0" borderId="31" xfId="0" applyFont="1" applyBorder="1" applyAlignment="1" applyProtection="1">
      <alignment horizontal="left" vertical="center"/>
      <protection hidden="1"/>
    </xf>
    <xf numFmtId="0" fontId="20" fillId="0" borderId="32" xfId="0" applyFont="1" applyBorder="1" applyAlignment="1" applyProtection="1">
      <alignment horizontal="left" vertical="center"/>
      <protection hidden="1"/>
    </xf>
    <xf numFmtId="0" fontId="20" fillId="0" borderId="33" xfId="0" applyFont="1" applyBorder="1" applyAlignment="1" applyProtection="1">
      <alignment horizontal="left" vertical="center"/>
      <protection hidden="1"/>
    </xf>
    <xf numFmtId="0" fontId="20" fillId="0" borderId="34" xfId="0" applyFont="1" applyBorder="1" applyAlignment="1" applyProtection="1">
      <alignment horizontal="left" vertical="center"/>
      <protection hidden="1"/>
    </xf>
    <xf numFmtId="180" fontId="6" fillId="0" borderId="16" xfId="0" applyNumberFormat="1" applyFont="1" applyBorder="1" applyAlignment="1" applyProtection="1">
      <alignment horizontal="left" vertical="center" shrinkToFit="1"/>
      <protection hidden="1"/>
    </xf>
    <xf numFmtId="180" fontId="6" fillId="0" borderId="17" xfId="0" applyNumberFormat="1" applyFont="1" applyBorder="1" applyAlignment="1" applyProtection="1">
      <alignment horizontal="left" vertical="center" shrinkToFit="1"/>
      <protection hidden="1"/>
    </xf>
    <xf numFmtId="0" fontId="6" fillId="0" borderId="0" xfId="0" applyFont="1" applyAlignment="1" applyProtection="1">
      <alignment horizontal="center" vertical="center" shrinkToFit="1"/>
      <protection hidden="1"/>
    </xf>
    <xf numFmtId="180" fontId="6" fillId="0" borderId="9" xfId="0" applyNumberFormat="1" applyFont="1" applyBorder="1" applyAlignment="1" applyProtection="1">
      <alignment horizontal="left" vertical="center" shrinkToFit="1"/>
      <protection hidden="1"/>
    </xf>
    <xf numFmtId="180" fontId="6" fillId="0" borderId="11" xfId="0" applyNumberFormat="1" applyFont="1" applyBorder="1" applyAlignment="1" applyProtection="1">
      <alignment horizontal="left" vertical="center" shrinkToFit="1"/>
      <protection hidden="1"/>
    </xf>
    <xf numFmtId="0" fontId="6" fillId="0" borderId="10" xfId="0" applyFont="1" applyBorder="1" applyAlignment="1" applyProtection="1">
      <alignment horizontal="center" vertical="center" shrinkToFit="1"/>
      <protection hidden="1"/>
    </xf>
    <xf numFmtId="180" fontId="6" fillId="0" borderId="14" xfId="0" applyNumberFormat="1" applyFont="1" applyBorder="1" applyAlignment="1" applyProtection="1">
      <alignment horizontal="left" vertical="center" shrinkToFit="1"/>
      <protection hidden="1"/>
    </xf>
    <xf numFmtId="180" fontId="6" fillId="0" borderId="24" xfId="0" applyNumberFormat="1" applyFont="1" applyBorder="1" applyAlignment="1" applyProtection="1">
      <alignment horizontal="left" vertical="center" shrinkToFit="1"/>
      <protection hidden="1"/>
    </xf>
    <xf numFmtId="0" fontId="20" fillId="0" borderId="37" xfId="0" applyFont="1" applyBorder="1" applyAlignment="1" applyProtection="1">
      <alignment horizontal="left" vertical="distributed" textRotation="255" indent="1"/>
      <protection hidden="1"/>
    </xf>
    <xf numFmtId="0" fontId="20" fillId="0" borderId="38" xfId="0" applyFont="1" applyBorder="1" applyAlignment="1" applyProtection="1">
      <alignment horizontal="left" vertical="distributed" textRotation="255" indent="1"/>
      <protection hidden="1"/>
    </xf>
    <xf numFmtId="0" fontId="20" fillId="0" borderId="43" xfId="0" applyFont="1" applyBorder="1" applyAlignment="1" applyProtection="1">
      <alignment horizontal="left" vertical="distributed" textRotation="255" indent="1"/>
      <protection hidden="1"/>
    </xf>
    <xf numFmtId="180" fontId="6" fillId="0" borderId="16" xfId="0" applyNumberFormat="1" applyFont="1" applyBorder="1" applyAlignment="1" applyProtection="1">
      <alignment horizontal="center" vertical="center" wrapText="1" shrinkToFit="1"/>
      <protection hidden="1"/>
    </xf>
    <xf numFmtId="180" fontId="6" fillId="0" borderId="0" xfId="0" applyNumberFormat="1" applyFont="1" applyAlignment="1" applyProtection="1">
      <alignment horizontal="center" vertical="center" wrapText="1" shrinkToFit="1"/>
      <protection hidden="1"/>
    </xf>
    <xf numFmtId="0" fontId="20" fillId="0" borderId="9" xfId="0" applyFont="1" applyBorder="1" applyAlignment="1" applyProtection="1">
      <alignment horizontal="distributed" vertical="center" wrapText="1" justifyLastLine="1"/>
      <protection hidden="1"/>
    </xf>
    <xf numFmtId="0" fontId="20" fillId="0" borderId="10" xfId="0" applyFont="1" applyBorder="1" applyAlignment="1" applyProtection="1">
      <alignment horizontal="distributed" vertical="center" wrapText="1" justifyLastLine="1"/>
      <protection hidden="1"/>
    </xf>
    <xf numFmtId="0" fontId="20" fillId="0" borderId="14" xfId="0" applyFont="1" applyBorder="1" applyAlignment="1" applyProtection="1">
      <alignment horizontal="distributed" vertical="center" wrapText="1" justifyLastLine="1"/>
      <protection hidden="1"/>
    </xf>
    <xf numFmtId="0" fontId="20" fillId="0" borderId="15" xfId="0" applyFont="1" applyBorder="1" applyAlignment="1" applyProtection="1">
      <alignment horizontal="distributed" vertical="center" wrapText="1" justifyLastLine="1"/>
      <protection hidden="1"/>
    </xf>
    <xf numFmtId="0" fontId="20" fillId="0" borderId="0" xfId="0" applyFont="1" applyAlignment="1" applyProtection="1">
      <alignment horizontal="distributed" vertical="center" wrapText="1" justifyLastLine="1"/>
      <protection hidden="1"/>
    </xf>
    <xf numFmtId="180" fontId="6" fillId="0" borderId="14" xfId="0" applyNumberFormat="1" applyFont="1" applyBorder="1" applyAlignment="1" applyProtection="1">
      <alignment horizontal="center" vertical="center" wrapText="1" shrinkToFit="1"/>
      <protection hidden="1"/>
    </xf>
    <xf numFmtId="180" fontId="6" fillId="0" borderId="15" xfId="0" applyNumberFormat="1" applyFont="1" applyBorder="1" applyAlignment="1" applyProtection="1">
      <alignment horizontal="center" vertical="center" wrapText="1" shrinkToFit="1"/>
      <protection hidden="1"/>
    </xf>
    <xf numFmtId="0" fontId="6" fillId="0" borderId="14" xfId="0" applyFont="1" applyBorder="1" applyAlignment="1" applyProtection="1">
      <alignment horizontal="center" vertical="center" shrinkToFit="1"/>
      <protection hidden="1"/>
    </xf>
    <xf numFmtId="0" fontId="6" fillId="0" borderId="24" xfId="0" applyFont="1" applyBorder="1" applyAlignment="1" applyProtection="1">
      <alignment horizontal="center" vertical="center" shrinkToFit="1"/>
      <protection hidden="1"/>
    </xf>
    <xf numFmtId="0" fontId="20" fillId="0" borderId="38" xfId="0" applyFont="1" applyBorder="1" applyAlignment="1" applyProtection="1">
      <alignment horizontal="center" vertical="center" textRotation="255"/>
      <protection hidden="1"/>
    </xf>
    <xf numFmtId="0" fontId="20" fillId="0" borderId="16" xfId="0" applyFont="1" applyBorder="1" applyAlignment="1" applyProtection="1">
      <alignment horizontal="distributed" vertical="center" wrapText="1" justifyLastLine="1"/>
      <protection hidden="1"/>
    </xf>
    <xf numFmtId="0" fontId="20" fillId="0" borderId="37" xfId="0" applyFont="1" applyBorder="1" applyAlignment="1" applyProtection="1">
      <alignment horizontal="center" vertical="center" textRotation="255"/>
      <protection hidden="1"/>
    </xf>
    <xf numFmtId="0" fontId="20" fillId="0" borderId="65" xfId="0" applyFont="1" applyBorder="1" applyAlignment="1" applyProtection="1">
      <alignment horizontal="center" vertical="center" textRotation="255"/>
      <protection hidden="1"/>
    </xf>
    <xf numFmtId="0" fontId="20" fillId="0" borderId="9" xfId="0" applyFont="1" applyBorder="1" applyAlignment="1" applyProtection="1">
      <alignment horizontal="distributed" vertical="center" indent="1"/>
      <protection hidden="1"/>
    </xf>
    <xf numFmtId="0" fontId="20" fillId="0" borderId="10" xfId="0" applyFont="1" applyBorder="1" applyAlignment="1" applyProtection="1">
      <alignment horizontal="distributed" vertical="center" indent="1"/>
      <protection hidden="1"/>
    </xf>
    <xf numFmtId="0" fontId="20" fillId="0" borderId="59" xfId="0" applyFont="1" applyBorder="1" applyAlignment="1" applyProtection="1">
      <alignment horizontal="distributed" vertical="center" indent="1"/>
      <protection hidden="1"/>
    </xf>
    <xf numFmtId="0" fontId="20" fillId="0" borderId="14" xfId="0" applyFont="1" applyBorder="1" applyAlignment="1" applyProtection="1">
      <alignment horizontal="distributed" vertical="center" indent="1"/>
      <protection hidden="1"/>
    </xf>
    <xf numFmtId="0" fontId="20" fillId="0" borderId="15" xfId="0" applyFont="1" applyBorder="1" applyAlignment="1" applyProtection="1">
      <alignment horizontal="distributed" vertical="center" indent="1"/>
      <protection hidden="1"/>
    </xf>
    <xf numFmtId="0" fontId="20" fillId="0" borderId="66" xfId="0" applyFont="1" applyBorder="1" applyAlignment="1" applyProtection="1">
      <alignment horizontal="distributed" vertical="center" indent="1"/>
      <protection hidden="1"/>
    </xf>
    <xf numFmtId="0" fontId="20" fillId="0" borderId="9" xfId="0" applyFont="1" applyBorder="1" applyAlignment="1" applyProtection="1">
      <alignment horizontal="center" vertical="center" justifyLastLine="1"/>
      <protection hidden="1"/>
    </xf>
    <xf numFmtId="0" fontId="20" fillId="0" borderId="10" xfId="0" applyFont="1" applyBorder="1" applyAlignment="1" applyProtection="1">
      <alignment horizontal="center" vertical="center" justifyLastLine="1"/>
      <protection hidden="1"/>
    </xf>
    <xf numFmtId="0" fontId="20" fillId="0" borderId="59" xfId="0" applyFont="1" applyBorder="1" applyAlignment="1" applyProtection="1">
      <alignment horizontal="center" vertical="center" justifyLastLine="1"/>
      <protection hidden="1"/>
    </xf>
    <xf numFmtId="0" fontId="20" fillId="0" borderId="60" xfId="0" applyFont="1" applyBorder="1" applyAlignment="1" applyProtection="1">
      <alignment horizontal="center" vertical="center" justifyLastLine="1"/>
      <protection hidden="1"/>
    </xf>
    <xf numFmtId="0" fontId="20" fillId="0" borderId="61" xfId="0" applyFont="1" applyBorder="1" applyAlignment="1" applyProtection="1">
      <alignment horizontal="center" vertical="center" justifyLastLine="1"/>
      <protection hidden="1"/>
    </xf>
    <xf numFmtId="0" fontId="20" fillId="0" borderId="62" xfId="0" applyFont="1" applyBorder="1" applyAlignment="1" applyProtection="1">
      <alignment horizontal="center" vertical="center" justifyLastLine="1"/>
      <protection hidden="1"/>
    </xf>
    <xf numFmtId="49" fontId="6" fillId="0" borderId="10"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center" vertical="center" shrinkToFit="1"/>
      <protection hidden="1"/>
    </xf>
    <xf numFmtId="0" fontId="22" fillId="0" borderId="9" xfId="0" applyFont="1" applyBorder="1" applyAlignment="1" applyProtection="1">
      <alignment horizontal="center" vertical="center" wrapText="1"/>
      <protection hidden="1"/>
    </xf>
    <xf numFmtId="0" fontId="22" fillId="0" borderId="10" xfId="0" applyFont="1" applyBorder="1" applyAlignment="1" applyProtection="1">
      <alignment horizontal="center" vertical="center" wrapText="1"/>
      <protection hidden="1"/>
    </xf>
    <xf numFmtId="0" fontId="22" fillId="0" borderId="11" xfId="0" applyFont="1" applyBorder="1" applyAlignment="1" applyProtection="1">
      <alignment horizontal="center" vertical="center" wrapText="1"/>
      <protection hidden="1"/>
    </xf>
    <xf numFmtId="0" fontId="22" fillId="0" borderId="16" xfId="0" applyFont="1" applyBorder="1" applyAlignment="1" applyProtection="1">
      <alignment horizontal="center" vertical="center" wrapText="1"/>
      <protection hidden="1"/>
    </xf>
    <xf numFmtId="0" fontId="22" fillId="0" borderId="0" xfId="0" applyFont="1" applyAlignment="1" applyProtection="1">
      <alignment horizontal="center" vertical="center" wrapText="1"/>
      <protection hidden="1"/>
    </xf>
    <xf numFmtId="0" fontId="22" fillId="0" borderId="17" xfId="0" applyFont="1" applyBorder="1" applyAlignment="1" applyProtection="1">
      <alignment horizontal="center" vertical="center" wrapText="1"/>
      <protection hidden="1"/>
    </xf>
    <xf numFmtId="0" fontId="22" fillId="0" borderId="14" xfId="0" applyFont="1" applyBorder="1" applyAlignment="1" applyProtection="1">
      <alignment horizontal="center" vertical="center" wrapText="1"/>
      <protection hidden="1"/>
    </xf>
    <xf numFmtId="0" fontId="22" fillId="0" borderId="15" xfId="0" applyFont="1" applyBorder="1" applyAlignment="1" applyProtection="1">
      <alignment horizontal="center" vertical="center" wrapText="1"/>
      <protection hidden="1"/>
    </xf>
    <xf numFmtId="0" fontId="22" fillId="0" borderId="24" xfId="0" applyFont="1" applyBorder="1" applyAlignment="1" applyProtection="1">
      <alignment horizontal="center" vertical="center" wrapText="1"/>
      <protection hidden="1"/>
    </xf>
    <xf numFmtId="0" fontId="26" fillId="0" borderId="9" xfId="0" applyFont="1" applyBorder="1" applyAlignment="1" applyProtection="1">
      <alignment horizontal="right" vertical="center"/>
      <protection hidden="1"/>
    </xf>
    <xf numFmtId="0" fontId="26" fillId="0" borderId="10" xfId="0" applyFont="1" applyBorder="1" applyAlignment="1" applyProtection="1">
      <alignment horizontal="right" vertical="center"/>
      <protection hidden="1"/>
    </xf>
    <xf numFmtId="0" fontId="26" fillId="0" borderId="11" xfId="0" applyFont="1" applyBorder="1" applyAlignment="1" applyProtection="1">
      <alignment horizontal="right" vertical="center"/>
      <protection hidden="1"/>
    </xf>
    <xf numFmtId="0" fontId="23" fillId="0" borderId="16" xfId="0" applyFont="1" applyBorder="1" applyAlignment="1" applyProtection="1">
      <alignment horizontal="center"/>
      <protection hidden="1"/>
    </xf>
    <xf numFmtId="0" fontId="23" fillId="0" borderId="0" xfId="0" applyFont="1" applyAlignment="1" applyProtection="1">
      <alignment horizontal="center"/>
      <protection hidden="1"/>
    </xf>
    <xf numFmtId="0" fontId="23" fillId="0" borderId="17" xfId="0" applyFont="1" applyBorder="1" applyAlignment="1" applyProtection="1">
      <alignment horizontal="center"/>
      <protection hidden="1"/>
    </xf>
    <xf numFmtId="0" fontId="20" fillId="0" borderId="0" xfId="0" applyFont="1" applyAlignment="1" applyProtection="1">
      <alignment horizontal="center" vertical="center"/>
      <protection hidden="1"/>
    </xf>
    <xf numFmtId="0" fontId="22" fillId="0" borderId="9" xfId="0" applyFont="1" applyBorder="1" applyAlignment="1" applyProtection="1">
      <alignment horizontal="distributed" vertical="center" justifyLastLine="1"/>
      <protection hidden="1"/>
    </xf>
    <xf numFmtId="0" fontId="22" fillId="0" borderId="16" xfId="0" applyFont="1" applyBorder="1" applyAlignment="1" applyProtection="1">
      <alignment horizontal="distributed" vertical="center" justifyLastLine="1"/>
      <protection hidden="1"/>
    </xf>
    <xf numFmtId="0" fontId="22" fillId="0" borderId="0" xfId="0" applyFont="1" applyAlignment="1" applyProtection="1">
      <alignment horizontal="distributed" vertical="center" justifyLastLine="1"/>
      <protection hidden="1"/>
    </xf>
    <xf numFmtId="0" fontId="22" fillId="0" borderId="17" xfId="0" applyFont="1" applyBorder="1" applyAlignment="1" applyProtection="1">
      <alignment horizontal="distributed" vertical="center" justifyLastLine="1"/>
      <protection hidden="1"/>
    </xf>
    <xf numFmtId="0" fontId="22" fillId="0" borderId="14" xfId="0" applyFont="1" applyBorder="1" applyAlignment="1" applyProtection="1">
      <alignment horizontal="distributed" vertical="center" justifyLastLine="1"/>
      <protection hidden="1"/>
    </xf>
    <xf numFmtId="0" fontId="22" fillId="0" borderId="15" xfId="0" applyFont="1" applyBorder="1" applyAlignment="1" applyProtection="1">
      <alignment horizontal="distributed" vertical="center" justifyLastLine="1"/>
      <protection hidden="1"/>
    </xf>
    <xf numFmtId="0" fontId="22" fillId="0" borderId="24" xfId="0" applyFont="1" applyBorder="1" applyAlignment="1" applyProtection="1">
      <alignment horizontal="distributed" vertical="center" justifyLastLine="1"/>
      <protection hidden="1"/>
    </xf>
    <xf numFmtId="0" fontId="30" fillId="0" borderId="16" xfId="0" applyFont="1" applyBorder="1" applyAlignment="1" applyProtection="1">
      <alignment horizontal="left" vertical="center" wrapText="1"/>
      <protection hidden="1"/>
    </xf>
    <xf numFmtId="0" fontId="30" fillId="0" borderId="0" xfId="0" applyFont="1" applyAlignment="1" applyProtection="1">
      <alignment horizontal="left" vertical="center" wrapText="1"/>
      <protection hidden="1"/>
    </xf>
    <xf numFmtId="0" fontId="30" fillId="0" borderId="17" xfId="0" applyFont="1" applyBorder="1" applyAlignment="1" applyProtection="1">
      <alignment horizontal="left" vertical="center" wrapText="1"/>
      <protection hidden="1"/>
    </xf>
    <xf numFmtId="0" fontId="30" fillId="0" borderId="14" xfId="0" applyFont="1" applyBorder="1" applyAlignment="1" applyProtection="1">
      <alignment horizontal="left" vertical="center" wrapText="1"/>
      <protection hidden="1"/>
    </xf>
    <xf numFmtId="0" fontId="30" fillId="0" borderId="15" xfId="0" applyFont="1" applyBorder="1" applyAlignment="1" applyProtection="1">
      <alignment horizontal="left" vertical="center" wrapText="1"/>
      <protection hidden="1"/>
    </xf>
    <xf numFmtId="0" fontId="30" fillId="0" borderId="24" xfId="0" applyFont="1" applyBorder="1" applyAlignment="1" applyProtection="1">
      <alignment horizontal="left" vertical="center" wrapText="1"/>
      <protection hidden="1"/>
    </xf>
    <xf numFmtId="176" fontId="22" fillId="0" borderId="9" xfId="0" applyNumberFormat="1" applyFont="1" applyBorder="1" applyAlignment="1" applyProtection="1">
      <alignment horizontal="distributed" vertical="center" justifyLastLine="1"/>
      <protection hidden="1"/>
    </xf>
    <xf numFmtId="176" fontId="22" fillId="0" borderId="10" xfId="0" applyNumberFormat="1" applyFont="1" applyBorder="1" applyAlignment="1" applyProtection="1">
      <alignment horizontal="distributed" vertical="center" justifyLastLine="1"/>
      <protection hidden="1"/>
    </xf>
    <xf numFmtId="176" fontId="22" fillId="0" borderId="11" xfId="0" applyNumberFormat="1" applyFont="1" applyBorder="1" applyAlignment="1" applyProtection="1">
      <alignment horizontal="distributed" vertical="center" justifyLastLine="1"/>
      <protection hidden="1"/>
    </xf>
    <xf numFmtId="176" fontId="22" fillId="0" borderId="16" xfId="0" applyNumberFormat="1" applyFont="1" applyBorder="1" applyAlignment="1" applyProtection="1">
      <alignment horizontal="distributed" vertical="center" justifyLastLine="1"/>
      <protection hidden="1"/>
    </xf>
    <xf numFmtId="176" fontId="22" fillId="0" borderId="0" xfId="0" applyNumberFormat="1" applyFont="1" applyAlignment="1" applyProtection="1">
      <alignment horizontal="distributed" vertical="center" justifyLastLine="1"/>
      <protection hidden="1"/>
    </xf>
    <xf numFmtId="176" fontId="22" fillId="0" borderId="17" xfId="0" applyNumberFormat="1" applyFont="1" applyBorder="1" applyAlignment="1" applyProtection="1">
      <alignment horizontal="distributed" vertical="center" justifyLastLine="1"/>
      <protection hidden="1"/>
    </xf>
    <xf numFmtId="0" fontId="8" fillId="0" borderId="9" xfId="0" applyFont="1" applyBorder="1" applyAlignment="1" applyProtection="1">
      <alignment horizontal="center" vertical="center"/>
      <protection hidden="1"/>
    </xf>
    <xf numFmtId="0" fontId="8" fillId="0" borderId="16" xfId="0" applyFont="1" applyBorder="1" applyAlignment="1" applyProtection="1">
      <alignment horizontal="center" vertical="center"/>
      <protection hidden="1"/>
    </xf>
    <xf numFmtId="0" fontId="8" fillId="0" borderId="14" xfId="0" applyFont="1" applyBorder="1" applyAlignment="1" applyProtection="1">
      <alignment horizontal="center" vertical="center"/>
      <protection hidden="1"/>
    </xf>
    <xf numFmtId="0" fontId="20" fillId="0" borderId="48" xfId="0" applyFont="1" applyBorder="1" applyAlignment="1" applyProtection="1">
      <alignment horizontal="center" vertical="center"/>
      <protection hidden="1"/>
    </xf>
    <xf numFmtId="0" fontId="20" fillId="0" borderId="22" xfId="0" applyFont="1" applyBorder="1" applyAlignment="1" applyProtection="1">
      <alignment horizontal="center" vertical="center"/>
      <protection hidden="1"/>
    </xf>
    <xf numFmtId="0" fontId="20" fillId="0" borderId="37" xfId="0" applyFont="1" applyBorder="1" applyAlignment="1" applyProtection="1">
      <alignment horizontal="left" vertical="center" textRotation="255" shrinkToFit="1"/>
      <protection hidden="1"/>
    </xf>
    <xf numFmtId="0" fontId="20" fillId="0" borderId="38" xfId="0" applyFont="1" applyBorder="1" applyAlignment="1" applyProtection="1">
      <alignment horizontal="left" vertical="center" textRotation="255" shrinkToFit="1"/>
      <protection hidden="1"/>
    </xf>
    <xf numFmtId="0" fontId="20" fillId="0" borderId="43" xfId="0" applyFont="1" applyBorder="1" applyAlignment="1" applyProtection="1">
      <alignment horizontal="left" vertical="center" textRotation="255" shrinkToFit="1"/>
      <protection hidden="1"/>
    </xf>
    <xf numFmtId="0" fontId="20" fillId="0" borderId="9" xfId="0" applyFont="1" applyBorder="1" applyAlignment="1" applyProtection="1">
      <alignment horizontal="center" vertical="center"/>
      <protection hidden="1"/>
    </xf>
    <xf numFmtId="0" fontId="20" fillId="0" borderId="14" xfId="0" applyFont="1" applyBorder="1" applyAlignment="1" applyProtection="1">
      <alignment horizontal="center" vertical="center"/>
      <protection hidden="1"/>
    </xf>
    <xf numFmtId="0" fontId="10" fillId="0" borderId="0" xfId="0" applyFont="1" applyAlignment="1" applyProtection="1">
      <alignment horizontal="left" vertical="center" shrinkToFit="1"/>
      <protection hidden="1"/>
    </xf>
    <xf numFmtId="0" fontId="8" fillId="0" borderId="16" xfId="0" applyFont="1" applyBorder="1" applyAlignment="1" applyProtection="1">
      <alignment horizontal="left" vertical="center" shrinkToFit="1"/>
      <protection hidden="1"/>
    </xf>
    <xf numFmtId="0" fontId="8" fillId="0" borderId="0" xfId="0" applyFont="1" applyAlignment="1" applyProtection="1">
      <alignment horizontal="left" vertical="center" shrinkToFit="1"/>
      <protection hidden="1"/>
    </xf>
    <xf numFmtId="0" fontId="8" fillId="0" borderId="14" xfId="0" applyFont="1" applyBorder="1" applyAlignment="1" applyProtection="1">
      <alignment horizontal="left" vertical="center" shrinkToFit="1"/>
      <protection hidden="1"/>
    </xf>
    <xf numFmtId="0" fontId="8" fillId="0" borderId="15"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shrinkToFit="1"/>
      <protection hidden="1"/>
    </xf>
    <xf numFmtId="0" fontId="10" fillId="0" borderId="15" xfId="0" applyFont="1" applyBorder="1" applyAlignment="1" applyProtection="1">
      <alignment horizontal="left" vertical="center" shrinkToFit="1"/>
      <protection hidden="1"/>
    </xf>
    <xf numFmtId="0" fontId="6" fillId="0" borderId="0" xfId="0" applyFont="1" applyAlignment="1" applyProtection="1">
      <alignment horizontal="left" vertical="center"/>
      <protection hidden="1"/>
    </xf>
    <xf numFmtId="0" fontId="23" fillId="0" borderId="9" xfId="0" applyFont="1" applyBorder="1" applyAlignment="1" applyProtection="1">
      <alignment horizontal="center" vertical="center" wrapText="1"/>
      <protection hidden="1"/>
    </xf>
    <xf numFmtId="0" fontId="23" fillId="0" borderId="10" xfId="0" applyFont="1" applyBorder="1" applyAlignment="1" applyProtection="1">
      <alignment horizontal="center" vertical="center" wrapText="1"/>
      <protection hidden="1"/>
    </xf>
    <xf numFmtId="0" fontId="23" fillId="0" borderId="11" xfId="0" applyFont="1" applyBorder="1" applyAlignment="1" applyProtection="1">
      <alignment horizontal="center" vertical="center" wrapText="1"/>
      <protection hidden="1"/>
    </xf>
    <xf numFmtId="0" fontId="23" fillId="0" borderId="16" xfId="0" applyFont="1" applyBorder="1" applyAlignment="1" applyProtection="1">
      <alignment horizontal="center" vertical="center" wrapText="1"/>
      <protection hidden="1"/>
    </xf>
    <xf numFmtId="0" fontId="23" fillId="0" borderId="0" xfId="0" applyFont="1" applyAlignment="1" applyProtection="1">
      <alignment horizontal="center" vertical="center" wrapText="1"/>
      <protection hidden="1"/>
    </xf>
    <xf numFmtId="0" fontId="23" fillId="0" borderId="17" xfId="0" applyFont="1" applyBorder="1" applyAlignment="1" applyProtection="1">
      <alignment horizontal="center" vertical="center" wrapText="1"/>
      <protection hidden="1"/>
    </xf>
    <xf numFmtId="0" fontId="8" fillId="0" borderId="9" xfId="0" applyFont="1" applyBorder="1" applyAlignment="1" applyProtection="1">
      <alignment horizontal="left" vertical="center" shrinkToFit="1"/>
      <protection hidden="1"/>
    </xf>
    <xf numFmtId="0" fontId="8" fillId="0" borderId="10" xfId="0" applyFont="1" applyBorder="1" applyAlignment="1" applyProtection="1">
      <alignment horizontal="left" vertical="center" shrinkToFit="1"/>
      <protection hidden="1"/>
    </xf>
    <xf numFmtId="0" fontId="8" fillId="0" borderId="11" xfId="0" applyFont="1" applyBorder="1" applyAlignment="1" applyProtection="1">
      <alignment horizontal="left" vertical="center" shrinkToFit="1"/>
      <protection hidden="1"/>
    </xf>
    <xf numFmtId="0" fontId="8" fillId="0" borderId="17" xfId="0" applyFont="1" applyBorder="1" applyAlignment="1" applyProtection="1">
      <alignment horizontal="left" vertical="center" shrinkToFit="1"/>
      <protection hidden="1"/>
    </xf>
    <xf numFmtId="0" fontId="23" fillId="0" borderId="38" xfId="0" applyFont="1" applyBorder="1" applyAlignment="1" applyProtection="1">
      <alignment horizontal="center" vertical="center" textRotation="255"/>
      <protection hidden="1"/>
    </xf>
    <xf numFmtId="0" fontId="23" fillId="0" borderId="17" xfId="0" applyFont="1" applyBorder="1" applyAlignment="1" applyProtection="1">
      <alignment horizontal="center" vertical="center" textRotation="255"/>
      <protection hidden="1"/>
    </xf>
    <xf numFmtId="0" fontId="29" fillId="0" borderId="0" xfId="0" applyFont="1" applyAlignment="1" applyProtection="1">
      <alignment horizontal="center" vertical="center"/>
      <protection hidden="1"/>
    </xf>
    <xf numFmtId="0" fontId="29" fillId="0" borderId="17" xfId="0" applyFont="1" applyBorder="1" applyAlignment="1" applyProtection="1">
      <alignment horizontal="center" vertical="center"/>
      <protection hidden="1"/>
    </xf>
    <xf numFmtId="0" fontId="22" fillId="0" borderId="0" xfId="0" applyFont="1" applyAlignment="1" applyProtection="1">
      <alignment horizontal="left" vertical="center" wrapText="1"/>
      <protection hidden="1"/>
    </xf>
    <xf numFmtId="0" fontId="52" fillId="0" borderId="0" xfId="0" applyFont="1" applyAlignment="1" applyProtection="1">
      <alignment horizontal="distributed"/>
      <protection hidden="1"/>
    </xf>
    <xf numFmtId="49" fontId="12" fillId="0" borderId="48" xfId="0" applyNumberFormat="1" applyFont="1" applyBorder="1" applyAlignment="1" applyProtection="1">
      <alignment horizontal="center" vertical="center"/>
      <protection hidden="1"/>
    </xf>
    <xf numFmtId="49" fontId="12" fillId="0" borderId="22" xfId="0" applyNumberFormat="1" applyFont="1" applyBorder="1" applyAlignment="1" applyProtection="1">
      <alignment horizontal="center" vertical="center"/>
      <protection hidden="1"/>
    </xf>
    <xf numFmtId="0" fontId="12" fillId="0" borderId="22" xfId="0" quotePrefix="1" applyFont="1" applyBorder="1" applyAlignment="1" applyProtection="1">
      <alignment horizontal="center" vertical="center"/>
      <protection hidden="1"/>
    </xf>
    <xf numFmtId="0" fontId="12" fillId="0" borderId="49" xfId="0" applyFont="1" applyBorder="1" applyAlignment="1" applyProtection="1">
      <alignment horizontal="center" vertical="center"/>
      <protection hidden="1"/>
    </xf>
    <xf numFmtId="0" fontId="23" fillId="0" borderId="10" xfId="0" applyFont="1" applyBorder="1" applyAlignment="1" applyProtection="1">
      <alignment horizontal="center" vertical="center"/>
      <protection hidden="1"/>
    </xf>
    <xf numFmtId="0" fontId="23" fillId="0" borderId="11" xfId="0" applyFont="1" applyBorder="1" applyAlignment="1" applyProtection="1">
      <alignment horizontal="center" vertical="center"/>
      <protection hidden="1"/>
    </xf>
    <xf numFmtId="0" fontId="26" fillId="0" borderId="35" xfId="0" applyFont="1" applyBorder="1" applyAlignment="1" applyProtection="1">
      <alignment horizontal="center" vertical="center" wrapText="1"/>
      <protection hidden="1"/>
    </xf>
    <xf numFmtId="0" fontId="26" fillId="0" borderId="4" xfId="0" applyFont="1" applyBorder="1" applyAlignment="1" applyProtection="1">
      <alignment horizontal="center" vertical="center"/>
      <protection hidden="1"/>
    </xf>
    <xf numFmtId="0" fontId="26" fillId="0" borderId="36" xfId="0" applyFont="1" applyBorder="1" applyAlignment="1" applyProtection="1">
      <alignment horizontal="center" vertical="center"/>
      <protection hidden="1"/>
    </xf>
    <xf numFmtId="0" fontId="22" fillId="0" borderId="15" xfId="0" applyFont="1" applyBorder="1" applyAlignment="1" applyProtection="1">
      <alignment horizontal="distributed" vertical="center"/>
      <protection hidden="1"/>
    </xf>
    <xf numFmtId="0" fontId="28" fillId="0" borderId="55" xfId="0" applyFont="1" applyBorder="1" applyAlignment="1" applyProtection="1">
      <alignment horizontal="center" vertical="center"/>
      <protection hidden="1"/>
    </xf>
    <xf numFmtId="0" fontId="28" fillId="0" borderId="19" xfId="0" applyFont="1" applyBorder="1" applyAlignment="1" applyProtection="1">
      <alignment horizontal="center" vertical="center"/>
      <protection hidden="1"/>
    </xf>
    <xf numFmtId="0" fontId="28" fillId="0" borderId="56" xfId="0" applyFont="1" applyBorder="1" applyAlignment="1" applyProtection="1">
      <alignment horizontal="center" vertical="center"/>
      <protection hidden="1"/>
    </xf>
    <xf numFmtId="0" fontId="28" fillId="0" borderId="21" xfId="0" applyFont="1" applyBorder="1" applyAlignment="1" applyProtection="1">
      <alignment horizontal="center" vertical="center"/>
      <protection hidden="1"/>
    </xf>
    <xf numFmtId="0" fontId="35" fillId="0" borderId="10" xfId="0" applyFont="1" applyBorder="1" applyAlignment="1" applyProtection="1">
      <alignment horizontal="left" vertical="center"/>
      <protection hidden="1"/>
    </xf>
    <xf numFmtId="0" fontId="35" fillId="0" borderId="15" xfId="0" applyFont="1" applyBorder="1" applyAlignment="1" applyProtection="1">
      <alignment horizontal="left" vertical="center"/>
      <protection hidden="1"/>
    </xf>
    <xf numFmtId="0" fontId="22" fillId="0" borderId="15" xfId="0" applyFont="1" applyBorder="1" applyAlignment="1" applyProtection="1">
      <alignment horizontal="center" vertical="center"/>
      <protection hidden="1"/>
    </xf>
    <xf numFmtId="0" fontId="22" fillId="0" borderId="0" xfId="0" applyFont="1" applyAlignment="1" applyProtection="1">
      <alignment horizontal="distributed" vertical="center"/>
      <protection hidden="1"/>
    </xf>
    <xf numFmtId="0" fontId="26" fillId="0" borderId="9" xfId="0" applyFont="1" applyBorder="1" applyAlignment="1" applyProtection="1">
      <alignment horizontal="right" vertical="center" shrinkToFit="1"/>
      <protection hidden="1"/>
    </xf>
    <xf numFmtId="0" fontId="26" fillId="0" borderId="10" xfId="0" applyFont="1" applyBorder="1" applyAlignment="1" applyProtection="1">
      <alignment horizontal="right" vertical="center" shrinkToFit="1"/>
      <protection hidden="1"/>
    </xf>
    <xf numFmtId="0" fontId="26" fillId="0" borderId="11" xfId="0" applyFont="1" applyBorder="1" applyAlignment="1" applyProtection="1">
      <alignment horizontal="right" vertical="center" shrinkToFit="1"/>
      <protection hidden="1"/>
    </xf>
    <xf numFmtId="177" fontId="11" fillId="0" borderId="103" xfId="0" applyNumberFormat="1" applyFont="1" applyBorder="1" applyAlignment="1" applyProtection="1">
      <alignment horizontal="right"/>
      <protection hidden="1"/>
    </xf>
    <xf numFmtId="177" fontId="11" fillId="0" borderId="104" xfId="0" applyNumberFormat="1" applyFont="1" applyBorder="1" applyAlignment="1" applyProtection="1">
      <alignment horizontal="right"/>
      <protection hidden="1"/>
    </xf>
    <xf numFmtId="177" fontId="11" fillId="0" borderId="15" xfId="0" applyNumberFormat="1" applyFont="1" applyBorder="1" applyAlignment="1" applyProtection="1">
      <alignment horizontal="right"/>
      <protection hidden="1"/>
    </xf>
    <xf numFmtId="177" fontId="11" fillId="0" borderId="24" xfId="0" applyNumberFormat="1" applyFont="1" applyBorder="1" applyAlignment="1" applyProtection="1">
      <alignment horizontal="right"/>
      <protection hidden="1"/>
    </xf>
    <xf numFmtId="177" fontId="11" fillId="0" borderId="9" xfId="0" applyNumberFormat="1" applyFont="1" applyBorder="1" applyAlignment="1" applyProtection="1">
      <alignment horizontal="right" vertical="center" wrapText="1"/>
      <protection hidden="1"/>
    </xf>
    <xf numFmtId="177" fontId="11" fillId="0" borderId="10" xfId="0" applyNumberFormat="1" applyFont="1" applyBorder="1" applyAlignment="1" applyProtection="1">
      <alignment horizontal="right" vertical="center" wrapText="1"/>
      <protection hidden="1"/>
    </xf>
    <xf numFmtId="177" fontId="11" fillId="0" borderId="11" xfId="0" applyNumberFormat="1" applyFont="1" applyBorder="1" applyAlignment="1" applyProtection="1">
      <alignment horizontal="right" vertical="center" wrapText="1"/>
      <protection hidden="1"/>
    </xf>
    <xf numFmtId="177" fontId="11" fillId="0" borderId="16" xfId="0" applyNumberFormat="1" applyFont="1" applyBorder="1" applyAlignment="1" applyProtection="1">
      <alignment horizontal="right" vertical="center" wrapText="1"/>
      <protection hidden="1"/>
    </xf>
    <xf numFmtId="177" fontId="11" fillId="0" borderId="0" xfId="0" applyNumberFormat="1" applyFont="1" applyAlignment="1" applyProtection="1">
      <alignment horizontal="right" vertical="center" wrapText="1"/>
      <protection hidden="1"/>
    </xf>
    <xf numFmtId="177" fontId="11" fillId="0" borderId="17" xfId="0" applyNumberFormat="1" applyFont="1" applyBorder="1" applyAlignment="1" applyProtection="1">
      <alignment horizontal="right" vertical="center" wrapText="1"/>
      <protection hidden="1"/>
    </xf>
    <xf numFmtId="177" fontId="11" fillId="0" borderId="14" xfId="0" applyNumberFormat="1" applyFont="1" applyBorder="1" applyAlignment="1" applyProtection="1">
      <alignment horizontal="right" vertical="center" wrapText="1"/>
      <protection hidden="1"/>
    </xf>
    <xf numFmtId="177" fontId="11" fillId="0" borderId="15" xfId="0" applyNumberFormat="1" applyFont="1" applyBorder="1" applyAlignment="1" applyProtection="1">
      <alignment horizontal="right" vertical="center" wrapText="1"/>
      <protection hidden="1"/>
    </xf>
    <xf numFmtId="177" fontId="11" fillId="0" borderId="24" xfId="0" applyNumberFormat="1" applyFont="1" applyBorder="1" applyAlignment="1" applyProtection="1">
      <alignment horizontal="right" vertical="center" wrapText="1"/>
      <protection hidden="1"/>
    </xf>
    <xf numFmtId="0" fontId="20" fillId="0" borderId="10" xfId="0" applyFont="1" applyBorder="1" applyAlignment="1" applyProtection="1">
      <alignment horizontal="center" vertical="center" wrapText="1"/>
      <protection hidden="1"/>
    </xf>
    <xf numFmtId="0" fontId="20" fillId="0" borderId="11" xfId="0" applyFont="1" applyBorder="1" applyAlignment="1" applyProtection="1">
      <alignment horizontal="center" vertical="center" wrapText="1"/>
      <protection hidden="1"/>
    </xf>
    <xf numFmtId="0" fontId="26" fillId="0" borderId="10" xfId="0" applyFont="1" applyBorder="1" applyAlignment="1" applyProtection="1">
      <alignment horizontal="distributed" vertical="center" wrapText="1" justifyLastLine="1"/>
      <protection hidden="1"/>
    </xf>
    <xf numFmtId="0" fontId="26" fillId="0" borderId="10" xfId="0" applyFont="1" applyBorder="1" applyAlignment="1" applyProtection="1">
      <alignment horizontal="distributed" vertical="center" justifyLastLine="1"/>
      <protection hidden="1"/>
    </xf>
    <xf numFmtId="0" fontId="23" fillId="0" borderId="0" xfId="0" quotePrefix="1" applyFont="1" applyAlignment="1" applyProtection="1">
      <alignment horizontal="right"/>
      <protection hidden="1"/>
    </xf>
    <xf numFmtId="0" fontId="23" fillId="0" borderId="0" xfId="0" applyFont="1" applyAlignment="1" applyProtection="1">
      <alignment horizontal="right"/>
      <protection hidden="1"/>
    </xf>
    <xf numFmtId="38" fontId="26" fillId="0" borderId="9" xfId="1" applyFont="1" applyFill="1" applyBorder="1" applyAlignment="1" applyProtection="1">
      <alignment horizontal="center" vertical="center" shrinkToFit="1"/>
      <protection hidden="1"/>
    </xf>
    <xf numFmtId="38" fontId="26" fillId="0" borderId="10" xfId="1" applyFont="1" applyFill="1" applyBorder="1" applyAlignment="1" applyProtection="1">
      <alignment horizontal="center" vertical="center" shrinkToFit="1"/>
      <protection hidden="1"/>
    </xf>
    <xf numFmtId="38" fontId="26" fillId="0" borderId="11" xfId="1" applyFont="1" applyFill="1" applyBorder="1" applyAlignment="1" applyProtection="1">
      <alignment horizontal="center" vertical="center" shrinkToFit="1"/>
      <protection hidden="1"/>
    </xf>
    <xf numFmtId="38" fontId="26" fillId="0" borderId="14" xfId="1" applyFont="1" applyFill="1" applyBorder="1" applyAlignment="1" applyProtection="1">
      <alignment horizontal="center" vertical="center" shrinkToFit="1"/>
      <protection hidden="1"/>
    </xf>
    <xf numFmtId="38" fontId="26" fillId="0" borderId="15" xfId="1" applyFont="1" applyFill="1" applyBorder="1" applyAlignment="1" applyProtection="1">
      <alignment horizontal="center" vertical="center" shrinkToFit="1"/>
      <protection hidden="1"/>
    </xf>
    <xf numFmtId="38" fontId="26" fillId="0" borderId="24" xfId="1" applyFont="1" applyFill="1" applyBorder="1" applyAlignment="1" applyProtection="1">
      <alignment horizontal="center" vertical="center" shrinkToFit="1"/>
      <protection hidden="1"/>
    </xf>
    <xf numFmtId="0" fontId="9" fillId="0" borderId="9" xfId="0" applyFont="1" applyBorder="1" applyAlignment="1" applyProtection="1">
      <alignment horizontal="left" vertical="center" shrinkToFit="1"/>
      <protection hidden="1"/>
    </xf>
    <xf numFmtId="0" fontId="9" fillId="0" borderId="10" xfId="0" applyFont="1" applyBorder="1" applyAlignment="1" applyProtection="1">
      <alignment horizontal="left" vertical="center" shrinkToFit="1"/>
      <protection hidden="1"/>
    </xf>
    <xf numFmtId="0" fontId="9" fillId="0" borderId="11" xfId="0" applyFont="1" applyBorder="1" applyAlignment="1" applyProtection="1">
      <alignment horizontal="left" vertical="center" shrinkToFit="1"/>
      <protection hidden="1"/>
    </xf>
    <xf numFmtId="0" fontId="9" fillId="0" borderId="14" xfId="0" applyFont="1" applyBorder="1" applyAlignment="1" applyProtection="1">
      <alignment horizontal="left" vertical="center" shrinkToFit="1"/>
      <protection hidden="1"/>
    </xf>
    <xf numFmtId="0" fontId="9" fillId="0" borderId="15" xfId="0" applyFont="1" applyBorder="1" applyAlignment="1" applyProtection="1">
      <alignment horizontal="left" vertical="center" shrinkToFit="1"/>
      <protection hidden="1"/>
    </xf>
    <xf numFmtId="0" fontId="9" fillId="0" borderId="24" xfId="0" applyFont="1" applyBorder="1" applyAlignment="1" applyProtection="1">
      <alignment horizontal="left" vertical="center" shrinkToFit="1"/>
      <protection hidden="1"/>
    </xf>
    <xf numFmtId="0" fontId="26" fillId="0" borderId="22" xfId="0" applyFont="1" applyBorder="1" applyAlignment="1" applyProtection="1">
      <alignment horizontal="distributed" vertical="center" wrapText="1" indent="1"/>
      <protection hidden="1"/>
    </xf>
    <xf numFmtId="0" fontId="26" fillId="0" borderId="49" xfId="0" applyFont="1" applyBorder="1" applyAlignment="1" applyProtection="1">
      <alignment horizontal="distributed" vertical="center" wrapText="1" indent="1"/>
      <protection hidden="1"/>
    </xf>
    <xf numFmtId="0" fontId="9" fillId="0" borderId="9" xfId="0" applyFont="1" applyBorder="1" applyAlignment="1" applyProtection="1">
      <alignment horizontal="left" vertical="top" wrapText="1"/>
      <protection hidden="1"/>
    </xf>
    <xf numFmtId="0" fontId="9" fillId="0" borderId="10" xfId="0" applyFont="1" applyBorder="1" applyAlignment="1" applyProtection="1">
      <alignment horizontal="left" vertical="top" wrapText="1"/>
      <protection hidden="1"/>
    </xf>
    <xf numFmtId="0" fontId="9" fillId="0" borderId="11" xfId="0" applyFont="1" applyBorder="1" applyAlignment="1" applyProtection="1">
      <alignment horizontal="left" vertical="top" wrapText="1"/>
      <protection hidden="1"/>
    </xf>
    <xf numFmtId="0" fontId="9" fillId="0" borderId="16" xfId="0" applyFont="1" applyBorder="1" applyAlignment="1" applyProtection="1">
      <alignment horizontal="left" vertical="top" wrapText="1"/>
      <protection hidden="1"/>
    </xf>
    <xf numFmtId="0" fontId="9" fillId="0" borderId="0" xfId="0" applyFont="1" applyAlignment="1" applyProtection="1">
      <alignment horizontal="left" vertical="top" wrapText="1"/>
      <protection hidden="1"/>
    </xf>
    <xf numFmtId="0" fontId="9" fillId="0" borderId="17" xfId="0" applyFont="1" applyBorder="1" applyAlignment="1" applyProtection="1">
      <alignment horizontal="left" vertical="top" wrapText="1"/>
      <protection hidden="1"/>
    </xf>
    <xf numFmtId="0" fontId="9" fillId="0" borderId="14" xfId="0" applyFont="1" applyBorder="1" applyAlignment="1" applyProtection="1">
      <alignment horizontal="left" vertical="top" wrapText="1"/>
      <protection hidden="1"/>
    </xf>
    <xf numFmtId="0" fontId="9" fillId="0" borderId="15" xfId="0" applyFont="1" applyBorder="1" applyAlignment="1" applyProtection="1">
      <alignment horizontal="left" vertical="top" wrapText="1"/>
      <protection hidden="1"/>
    </xf>
    <xf numFmtId="0" fontId="9" fillId="0" borderId="24" xfId="0" applyFont="1" applyBorder="1" applyAlignment="1" applyProtection="1">
      <alignment horizontal="left" vertical="top" wrapText="1"/>
      <protection hidden="1"/>
    </xf>
    <xf numFmtId="176" fontId="25" fillId="0" borderId="11" xfId="0" applyNumberFormat="1" applyFont="1" applyBorder="1" applyAlignment="1" applyProtection="1">
      <alignment horizontal="center" vertical="top"/>
      <protection hidden="1"/>
    </xf>
    <xf numFmtId="176" fontId="25" fillId="0" borderId="24" xfId="0" applyNumberFormat="1" applyFont="1" applyBorder="1" applyAlignment="1" applyProtection="1">
      <alignment horizontal="center" vertical="top"/>
      <protection hidden="1"/>
    </xf>
    <xf numFmtId="176" fontId="11" fillId="0" borderId="16" xfId="0" applyNumberFormat="1" applyFont="1" applyBorder="1" applyAlignment="1" applyProtection="1">
      <alignment horizontal="right" vertical="center"/>
      <protection hidden="1"/>
    </xf>
    <xf numFmtId="176" fontId="11" fillId="0" borderId="0" xfId="0" applyNumberFormat="1" applyFont="1" applyAlignment="1" applyProtection="1">
      <alignment horizontal="right" vertical="center"/>
      <protection hidden="1"/>
    </xf>
    <xf numFmtId="176" fontId="11" fillId="0" borderId="14" xfId="0" applyNumberFormat="1" applyFont="1" applyBorder="1" applyAlignment="1" applyProtection="1">
      <alignment horizontal="right" vertical="center"/>
      <protection hidden="1"/>
    </xf>
    <xf numFmtId="176" fontId="11" fillId="0" borderId="15" xfId="0" applyNumberFormat="1" applyFont="1" applyBorder="1" applyAlignment="1" applyProtection="1">
      <alignment horizontal="right" vertical="center"/>
      <protection hidden="1"/>
    </xf>
    <xf numFmtId="176" fontId="11" fillId="0" borderId="9" xfId="0" applyNumberFormat="1" applyFont="1" applyBorder="1" applyAlignment="1" applyProtection="1">
      <alignment horizontal="right" vertical="center"/>
      <protection hidden="1"/>
    </xf>
    <xf numFmtId="176" fontId="11" fillId="0" borderId="10" xfId="0" applyNumberFormat="1" applyFont="1" applyBorder="1" applyAlignment="1" applyProtection="1">
      <alignment horizontal="right" vertical="center"/>
      <protection hidden="1"/>
    </xf>
    <xf numFmtId="0" fontId="25" fillId="0" borderId="10" xfId="0" applyFont="1" applyBorder="1" applyAlignment="1" applyProtection="1">
      <alignment horizontal="left" vertical="center"/>
      <protection hidden="1"/>
    </xf>
    <xf numFmtId="0" fontId="25" fillId="0" borderId="0" xfId="0" applyFont="1" applyAlignment="1" applyProtection="1">
      <alignment horizontal="left" vertical="center"/>
      <protection hidden="1"/>
    </xf>
    <xf numFmtId="0" fontId="26" fillId="0" borderId="9" xfId="0" applyFont="1" applyBorder="1" applyAlignment="1" applyProtection="1">
      <alignment horizontal="distributed" vertical="center" wrapText="1" indent="2"/>
      <protection hidden="1"/>
    </xf>
    <xf numFmtId="0" fontId="26" fillId="0" borderId="10" xfId="0" applyFont="1" applyBorder="1" applyAlignment="1" applyProtection="1">
      <alignment horizontal="distributed" vertical="center" wrapText="1" indent="2"/>
      <protection hidden="1"/>
    </xf>
    <xf numFmtId="0" fontId="26" fillId="0" borderId="11" xfId="0" applyFont="1" applyBorder="1" applyAlignment="1" applyProtection="1">
      <alignment horizontal="distributed" vertical="center" wrapText="1" indent="2"/>
      <protection hidden="1"/>
    </xf>
    <xf numFmtId="0" fontId="26" fillId="0" borderId="14" xfId="0" applyFont="1" applyBorder="1" applyAlignment="1" applyProtection="1">
      <alignment horizontal="distributed" vertical="center" wrapText="1" indent="2"/>
      <protection hidden="1"/>
    </xf>
    <xf numFmtId="0" fontId="26" fillId="0" borderId="15" xfId="0" applyFont="1" applyBorder="1" applyAlignment="1" applyProtection="1">
      <alignment horizontal="distributed" vertical="center" wrapText="1" indent="2"/>
      <protection hidden="1"/>
    </xf>
    <xf numFmtId="0" fontId="26" fillId="0" borderId="24" xfId="0" applyFont="1" applyBorder="1" applyAlignment="1" applyProtection="1">
      <alignment horizontal="distributed" vertical="center" wrapText="1" indent="2"/>
      <protection hidden="1"/>
    </xf>
    <xf numFmtId="177" fontId="11" fillId="0" borderId="93" xfId="1" applyNumberFormat="1" applyFont="1" applyFill="1" applyBorder="1" applyAlignment="1" applyProtection="1">
      <alignment horizontal="right" vertical="center" wrapText="1"/>
      <protection hidden="1"/>
    </xf>
    <xf numFmtId="177" fontId="11" fillId="0" borderId="94" xfId="1" applyNumberFormat="1" applyFont="1" applyFill="1" applyBorder="1" applyAlignment="1" applyProtection="1">
      <alignment horizontal="right" vertical="center" wrapText="1"/>
      <protection hidden="1"/>
    </xf>
    <xf numFmtId="0" fontId="6" fillId="0" borderId="39" xfId="1" applyNumberFormat="1" applyFont="1" applyFill="1" applyBorder="1" applyAlignment="1" applyProtection="1">
      <alignment horizontal="center" vertical="center" shrinkToFit="1"/>
      <protection hidden="1"/>
    </xf>
    <xf numFmtId="0" fontId="6" fillId="0" borderId="40" xfId="1" applyNumberFormat="1" applyFont="1" applyFill="1" applyBorder="1" applyAlignment="1" applyProtection="1">
      <alignment horizontal="center" vertical="center" shrinkToFit="1"/>
      <protection hidden="1"/>
    </xf>
    <xf numFmtId="0" fontId="6" fillId="0" borderId="41" xfId="1" applyNumberFormat="1" applyFont="1" applyFill="1" applyBorder="1" applyAlignment="1" applyProtection="1">
      <alignment horizontal="center" vertical="center" shrinkToFit="1"/>
      <protection hidden="1"/>
    </xf>
    <xf numFmtId="0" fontId="6" fillId="0" borderId="42" xfId="1" applyNumberFormat="1" applyFont="1" applyFill="1" applyBorder="1" applyAlignment="1" applyProtection="1">
      <alignment horizontal="center" vertical="center" shrinkToFit="1"/>
      <protection hidden="1"/>
    </xf>
    <xf numFmtId="0" fontId="26" fillId="0" borderId="9" xfId="0" applyFont="1" applyBorder="1" applyAlignment="1" applyProtection="1">
      <alignment horizontal="distributed" vertical="center" wrapText="1" justifyLastLine="1"/>
      <protection hidden="1"/>
    </xf>
    <xf numFmtId="0" fontId="26" fillId="0" borderId="11" xfId="0" applyFont="1" applyBorder="1" applyAlignment="1" applyProtection="1">
      <alignment horizontal="distributed" vertical="center" wrapText="1" justifyLastLine="1"/>
      <protection hidden="1"/>
    </xf>
    <xf numFmtId="0" fontId="26" fillId="0" borderId="14" xfId="0" applyFont="1" applyBorder="1" applyAlignment="1" applyProtection="1">
      <alignment horizontal="distributed" vertical="center" wrapText="1" justifyLastLine="1"/>
      <protection hidden="1"/>
    </xf>
    <xf numFmtId="0" fontId="26" fillId="0" borderId="15" xfId="0" applyFont="1" applyBorder="1" applyAlignment="1" applyProtection="1">
      <alignment horizontal="distributed" vertical="center" wrapText="1" justifyLastLine="1"/>
      <protection hidden="1"/>
    </xf>
    <xf numFmtId="0" fontId="26" fillId="0" borderId="24" xfId="0" applyFont="1" applyBorder="1" applyAlignment="1" applyProtection="1">
      <alignment horizontal="distributed" vertical="center" wrapText="1" justifyLastLine="1"/>
      <protection hidden="1"/>
    </xf>
    <xf numFmtId="0" fontId="58" fillId="0" borderId="9" xfId="0" applyFont="1" applyBorder="1" applyAlignment="1" applyProtection="1">
      <alignment horizontal="distributed" vertical="center" wrapText="1" justifyLastLine="1"/>
      <protection hidden="1"/>
    </xf>
    <xf numFmtId="0" fontId="58" fillId="0" borderId="10" xfId="0" applyFont="1" applyBorder="1" applyAlignment="1" applyProtection="1">
      <alignment horizontal="distributed" vertical="center" wrapText="1" justifyLastLine="1"/>
      <protection hidden="1"/>
    </xf>
    <xf numFmtId="0" fontId="58" fillId="0" borderId="11" xfId="0" applyFont="1" applyBorder="1" applyAlignment="1" applyProtection="1">
      <alignment horizontal="distributed" vertical="center" wrapText="1" justifyLastLine="1"/>
      <protection hidden="1"/>
    </xf>
    <xf numFmtId="0" fontId="58" fillId="0" borderId="16" xfId="0" applyFont="1" applyBorder="1" applyAlignment="1" applyProtection="1">
      <alignment horizontal="distributed" vertical="center" wrapText="1" justifyLastLine="1"/>
      <protection hidden="1"/>
    </xf>
    <xf numFmtId="0" fontId="58" fillId="0" borderId="0" xfId="0" applyFont="1" applyAlignment="1" applyProtection="1">
      <alignment horizontal="distributed" vertical="center" wrapText="1" justifyLastLine="1"/>
      <protection hidden="1"/>
    </xf>
    <xf numFmtId="0" fontId="58" fillId="0" borderId="17" xfId="0" applyFont="1" applyBorder="1" applyAlignment="1" applyProtection="1">
      <alignment horizontal="distributed" vertical="center" wrapText="1" justifyLastLine="1"/>
      <protection hidden="1"/>
    </xf>
    <xf numFmtId="0" fontId="9" fillId="0" borderId="16" xfId="0" applyFont="1" applyBorder="1" applyAlignment="1" applyProtection="1">
      <alignment horizontal="left" vertical="center" shrinkToFit="1"/>
      <protection hidden="1"/>
    </xf>
    <xf numFmtId="0" fontId="9" fillId="0" borderId="0" xfId="0" applyFont="1" applyAlignment="1" applyProtection="1">
      <alignment horizontal="left" vertical="center" shrinkToFit="1"/>
      <protection hidden="1"/>
    </xf>
    <xf numFmtId="0" fontId="9" fillId="0" borderId="17" xfId="0" applyFont="1" applyBorder="1" applyAlignment="1" applyProtection="1">
      <alignment horizontal="left" vertical="center" shrinkToFit="1"/>
      <protection hidden="1"/>
    </xf>
    <xf numFmtId="0" fontId="35" fillId="0" borderId="10" xfId="0" applyFont="1" applyBorder="1" applyAlignment="1" applyProtection="1">
      <alignment horizontal="left"/>
      <protection hidden="1"/>
    </xf>
    <xf numFmtId="0" fontId="35" fillId="0" borderId="15" xfId="0" applyFont="1" applyBorder="1" applyAlignment="1" applyProtection="1">
      <alignment horizontal="left"/>
      <protection hidden="1"/>
    </xf>
    <xf numFmtId="177" fontId="11" fillId="0" borderId="105" xfId="1" applyNumberFormat="1" applyFont="1" applyFill="1" applyBorder="1" applyAlignment="1" applyProtection="1">
      <alignment horizontal="right" vertical="center"/>
      <protection hidden="1"/>
    </xf>
    <xf numFmtId="177" fontId="11" fillId="0" borderId="106" xfId="1" applyNumberFormat="1" applyFont="1" applyFill="1" applyBorder="1" applyAlignment="1" applyProtection="1">
      <alignment horizontal="right" vertical="center"/>
      <protection hidden="1"/>
    </xf>
    <xf numFmtId="0" fontId="9" fillId="0" borderId="9" xfId="0" applyFont="1" applyBorder="1" applyAlignment="1" applyProtection="1">
      <alignment horizontal="center" vertical="center" shrinkToFit="1"/>
      <protection hidden="1"/>
    </xf>
    <xf numFmtId="0" fontId="9" fillId="0" borderId="10" xfId="0" applyFont="1" applyBorder="1" applyAlignment="1" applyProtection="1">
      <alignment horizontal="center" vertical="center" shrinkToFit="1"/>
      <protection hidden="1"/>
    </xf>
    <xf numFmtId="0" fontId="9" fillId="0" borderId="11" xfId="0" applyFont="1" applyBorder="1" applyAlignment="1" applyProtection="1">
      <alignment horizontal="center" vertical="center" shrinkToFit="1"/>
      <protection hidden="1"/>
    </xf>
    <xf numFmtId="0" fontId="9" fillId="0" borderId="16" xfId="0" applyFont="1" applyBorder="1" applyAlignment="1" applyProtection="1">
      <alignment horizontal="center" vertical="center" shrinkToFit="1"/>
      <protection hidden="1"/>
    </xf>
    <xf numFmtId="0" fontId="9" fillId="0" borderId="0" xfId="0" applyFont="1" applyAlignment="1" applyProtection="1">
      <alignment horizontal="center" vertical="center" shrinkToFit="1"/>
      <protection hidden="1"/>
    </xf>
    <xf numFmtId="0" fontId="9" fillId="0" borderId="17" xfId="0" applyFont="1" applyBorder="1" applyAlignment="1" applyProtection="1">
      <alignment horizontal="center" vertical="center" shrinkToFit="1"/>
      <protection hidden="1"/>
    </xf>
    <xf numFmtId="0" fontId="9" fillId="0" borderId="14" xfId="0" applyFont="1" applyBorder="1" applyAlignment="1" applyProtection="1">
      <alignment horizontal="center" vertical="center" shrinkToFit="1"/>
      <protection hidden="1"/>
    </xf>
    <xf numFmtId="0" fontId="9" fillId="0" borderId="15" xfId="0" applyFont="1" applyBorder="1" applyAlignment="1" applyProtection="1">
      <alignment horizontal="center" vertical="center" shrinkToFit="1"/>
      <protection hidden="1"/>
    </xf>
    <xf numFmtId="0" fontId="9" fillId="0" borderId="24" xfId="0" applyFont="1" applyBorder="1" applyAlignment="1" applyProtection="1">
      <alignment horizontal="center" vertical="center" shrinkToFit="1"/>
      <protection hidden="1"/>
    </xf>
    <xf numFmtId="177" fontId="11" fillId="0" borderId="0" xfId="1" applyNumberFormat="1" applyFont="1" applyFill="1" applyBorder="1" applyAlignment="1" applyProtection="1">
      <alignment horizontal="right" vertical="center"/>
      <protection hidden="1"/>
    </xf>
    <xf numFmtId="177" fontId="11" fillId="0" borderId="17" xfId="1" applyNumberFormat="1" applyFont="1" applyFill="1" applyBorder="1" applyAlignment="1" applyProtection="1">
      <alignment horizontal="right" vertical="center"/>
      <protection hidden="1"/>
    </xf>
    <xf numFmtId="177" fontId="11" fillId="0" borderId="15" xfId="1" applyNumberFormat="1" applyFont="1" applyFill="1" applyBorder="1" applyAlignment="1" applyProtection="1">
      <alignment horizontal="right" vertical="center"/>
      <protection hidden="1"/>
    </xf>
    <xf numFmtId="177" fontId="11" fillId="0" borderId="24" xfId="1" applyNumberFormat="1" applyFont="1" applyFill="1" applyBorder="1" applyAlignment="1" applyProtection="1">
      <alignment horizontal="right" vertical="center"/>
      <protection hidden="1"/>
    </xf>
    <xf numFmtId="0" fontId="6" fillId="0" borderId="81" xfId="0" applyFont="1" applyBorder="1" applyAlignment="1" applyProtection="1">
      <alignment horizontal="center" vertical="center" shrinkToFit="1"/>
      <protection hidden="1"/>
    </xf>
    <xf numFmtId="0" fontId="6" fillId="0" borderId="82" xfId="0" applyFont="1" applyBorder="1" applyAlignment="1" applyProtection="1">
      <alignment horizontal="center" vertical="center" shrinkToFit="1"/>
      <protection hidden="1"/>
    </xf>
    <xf numFmtId="0" fontId="6" fillId="0" borderId="83" xfId="0" applyFont="1" applyBorder="1" applyAlignment="1" applyProtection="1">
      <alignment horizontal="center" vertical="center" shrinkToFit="1"/>
      <protection hidden="1"/>
    </xf>
    <xf numFmtId="178" fontId="9" fillId="0" borderId="14" xfId="0" applyNumberFormat="1" applyFont="1" applyBorder="1" applyAlignment="1" applyProtection="1">
      <alignment horizontal="right" vertical="center"/>
      <protection hidden="1"/>
    </xf>
    <xf numFmtId="178" fontId="9" fillId="0" borderId="15" xfId="0" applyNumberFormat="1" applyFont="1" applyBorder="1" applyAlignment="1" applyProtection="1">
      <alignment horizontal="right" vertical="center"/>
      <protection hidden="1"/>
    </xf>
    <xf numFmtId="178" fontId="9" fillId="0" borderId="24" xfId="0" applyNumberFormat="1" applyFont="1" applyBorder="1" applyAlignment="1" applyProtection="1">
      <alignment horizontal="right" vertical="center"/>
      <protection hidden="1"/>
    </xf>
    <xf numFmtId="0" fontId="26" fillId="0" borderId="48" xfId="0" applyFont="1" applyBorder="1" applyAlignment="1" applyProtection="1">
      <alignment horizontal="distributed" vertical="center" wrapText="1" indent="2"/>
      <protection hidden="1"/>
    </xf>
    <xf numFmtId="0" fontId="26" fillId="0" borderId="22" xfId="0" applyFont="1" applyBorder="1" applyAlignment="1" applyProtection="1">
      <alignment horizontal="distributed" vertical="center" wrapText="1" indent="2"/>
      <protection hidden="1"/>
    </xf>
    <xf numFmtId="0" fontId="26" fillId="0" borderId="49" xfId="0" applyFont="1" applyBorder="1" applyAlignment="1" applyProtection="1">
      <alignment horizontal="distributed" vertical="center" wrapText="1" indent="2"/>
      <protection hidden="1"/>
    </xf>
    <xf numFmtId="177" fontId="9" fillId="0" borderId="36" xfId="0" applyNumberFormat="1" applyFont="1" applyBorder="1" applyAlignment="1" applyProtection="1">
      <alignment horizontal="right" vertical="center"/>
      <protection hidden="1"/>
    </xf>
    <xf numFmtId="177" fontId="9" fillId="0" borderId="54" xfId="0" applyNumberFormat="1" applyFont="1" applyBorder="1" applyAlignment="1" applyProtection="1">
      <alignment horizontal="right" vertical="center"/>
      <protection hidden="1"/>
    </xf>
    <xf numFmtId="0" fontId="26" fillId="0" borderId="48" xfId="0" applyFont="1" applyBorder="1" applyAlignment="1" applyProtection="1">
      <alignment horizontal="distributed" vertical="center" wrapText="1" justifyLastLine="1"/>
      <protection hidden="1"/>
    </xf>
    <xf numFmtId="0" fontId="26" fillId="0" borderId="22" xfId="0" applyFont="1" applyBorder="1" applyAlignment="1" applyProtection="1">
      <alignment horizontal="distributed" vertical="center" wrapText="1" justifyLastLine="1"/>
      <protection hidden="1"/>
    </xf>
    <xf numFmtId="0" fontId="26" fillId="0" borderId="49" xfId="0" applyFont="1" applyBorder="1" applyAlignment="1" applyProtection="1">
      <alignment horizontal="distributed" vertical="center" wrapText="1" justifyLastLine="1"/>
      <protection hidden="1"/>
    </xf>
    <xf numFmtId="178" fontId="9" fillId="0" borderId="36" xfId="0" applyNumberFormat="1" applyFont="1" applyBorder="1" applyAlignment="1" applyProtection="1">
      <alignment horizontal="right" vertical="center" shrinkToFit="1"/>
      <protection hidden="1"/>
    </xf>
    <xf numFmtId="178" fontId="9" fillId="0" borderId="54" xfId="0" applyNumberFormat="1" applyFont="1" applyBorder="1" applyAlignment="1" applyProtection="1">
      <alignment horizontal="right" vertical="center" shrinkToFit="1"/>
      <protection hidden="1"/>
    </xf>
    <xf numFmtId="0" fontId="23" fillId="0" borderId="48" xfId="0" applyFont="1" applyBorder="1" applyAlignment="1" applyProtection="1">
      <alignment horizontal="center" vertical="center"/>
      <protection hidden="1"/>
    </xf>
    <xf numFmtId="0" fontId="23" fillId="0" borderId="22" xfId="0" applyFont="1" applyBorder="1" applyAlignment="1" applyProtection="1">
      <alignment horizontal="center" vertical="center"/>
      <protection hidden="1"/>
    </xf>
    <xf numFmtId="0" fontId="23" fillId="0" borderId="49" xfId="0" applyFont="1" applyBorder="1" applyAlignment="1" applyProtection="1">
      <alignment horizontal="center" vertical="center"/>
      <protection hidden="1"/>
    </xf>
    <xf numFmtId="177" fontId="11" fillId="0" borderId="10" xfId="1" applyNumberFormat="1" applyFont="1" applyFill="1" applyBorder="1" applyAlignment="1" applyProtection="1">
      <alignment horizontal="right"/>
      <protection hidden="1"/>
    </xf>
    <xf numFmtId="177" fontId="11" fillId="0" borderId="11" xfId="1" applyNumberFormat="1" applyFont="1" applyFill="1" applyBorder="1" applyAlignment="1" applyProtection="1">
      <alignment horizontal="right"/>
      <protection hidden="1"/>
    </xf>
    <xf numFmtId="177" fontId="11" fillId="0" borderId="15" xfId="1" applyNumberFormat="1" applyFont="1" applyFill="1" applyBorder="1" applyAlignment="1" applyProtection="1">
      <alignment horizontal="right"/>
      <protection hidden="1"/>
    </xf>
    <xf numFmtId="177" fontId="11" fillId="0" borderId="24" xfId="1" applyNumberFormat="1" applyFont="1" applyFill="1" applyBorder="1" applyAlignment="1" applyProtection="1">
      <alignment horizontal="right"/>
      <protection hidden="1"/>
    </xf>
    <xf numFmtId="0" fontId="23" fillId="0" borderId="98" xfId="0" applyFont="1" applyBorder="1" applyAlignment="1" applyProtection="1">
      <alignment horizontal="center"/>
      <protection hidden="1"/>
    </xf>
    <xf numFmtId="0" fontId="23" fillId="0" borderId="100" xfId="0" applyFont="1" applyBorder="1" applyAlignment="1" applyProtection="1">
      <alignment horizontal="center"/>
      <protection hidden="1"/>
    </xf>
    <xf numFmtId="0" fontId="26" fillId="0" borderId="48" xfId="0" applyFont="1" applyBorder="1" applyAlignment="1" applyProtection="1">
      <alignment horizontal="distributed" vertical="center" wrapText="1" indent="1"/>
      <protection hidden="1"/>
    </xf>
    <xf numFmtId="177" fontId="9" fillId="0" borderId="84" xfId="0" applyNumberFormat="1" applyFont="1" applyBorder="1" applyAlignment="1" applyProtection="1">
      <alignment horizontal="right" vertical="center"/>
      <protection hidden="1"/>
    </xf>
    <xf numFmtId="177" fontId="9" fillId="0" borderId="85" xfId="0" applyNumberFormat="1" applyFont="1" applyBorder="1" applyAlignment="1" applyProtection="1">
      <alignment horizontal="right" vertical="center"/>
      <protection hidden="1"/>
    </xf>
    <xf numFmtId="0" fontId="25" fillId="0" borderId="48" xfId="0" applyFont="1" applyBorder="1" applyAlignment="1" applyProtection="1">
      <alignment horizontal="distributed" vertical="center" wrapText="1"/>
      <protection hidden="1"/>
    </xf>
    <xf numFmtId="0" fontId="25" fillId="0" borderId="22" xfId="0" applyFont="1" applyBorder="1" applyAlignment="1" applyProtection="1">
      <alignment horizontal="distributed" vertical="center" wrapText="1"/>
      <protection hidden="1"/>
    </xf>
    <xf numFmtId="0" fontId="25" fillId="0" borderId="49" xfId="0" applyFont="1" applyBorder="1" applyAlignment="1" applyProtection="1">
      <alignment horizontal="distributed" vertical="center" wrapText="1"/>
      <protection hidden="1"/>
    </xf>
    <xf numFmtId="177" fontId="11" fillId="0" borderId="9" xfId="1" applyNumberFormat="1" applyFont="1" applyFill="1" applyBorder="1" applyAlignment="1" applyProtection="1">
      <alignment horizontal="right" vertical="center"/>
      <protection hidden="1"/>
    </xf>
    <xf numFmtId="177" fontId="11" fillId="0" borderId="10" xfId="1" applyNumberFormat="1" applyFont="1" applyFill="1" applyBorder="1" applyAlignment="1" applyProtection="1">
      <alignment horizontal="right" vertical="center"/>
      <protection hidden="1"/>
    </xf>
    <xf numFmtId="177" fontId="11" fillId="0" borderId="11" xfId="1" applyNumberFormat="1" applyFont="1" applyFill="1" applyBorder="1" applyAlignment="1" applyProtection="1">
      <alignment horizontal="right" vertical="center"/>
      <protection hidden="1"/>
    </xf>
    <xf numFmtId="177" fontId="11" fillId="0" borderId="14" xfId="1" applyNumberFormat="1" applyFont="1" applyFill="1" applyBorder="1" applyAlignment="1" applyProtection="1">
      <alignment horizontal="right" vertical="center"/>
      <protection hidden="1"/>
    </xf>
    <xf numFmtId="177" fontId="9" fillId="0" borderId="10" xfId="0" applyNumberFormat="1" applyFont="1" applyBorder="1" applyAlignment="1" applyProtection="1">
      <alignment horizontal="right" vertical="center"/>
      <protection hidden="1"/>
    </xf>
    <xf numFmtId="177" fontId="9" fillId="0" borderId="15" xfId="0" applyNumberFormat="1" applyFont="1" applyBorder="1" applyAlignment="1" applyProtection="1">
      <alignment horizontal="right" vertical="center"/>
      <protection hidden="1"/>
    </xf>
    <xf numFmtId="177" fontId="9" fillId="0" borderId="16" xfId="0" applyNumberFormat="1" applyFont="1" applyBorder="1" applyAlignment="1" applyProtection="1">
      <alignment horizontal="right" vertical="center"/>
      <protection hidden="1"/>
    </xf>
    <xf numFmtId="177" fontId="9" fillId="0" borderId="17" xfId="0" applyNumberFormat="1" applyFont="1" applyBorder="1" applyAlignment="1" applyProtection="1">
      <alignment horizontal="right" vertical="center"/>
      <protection hidden="1"/>
    </xf>
    <xf numFmtId="183" fontId="9" fillId="0" borderId="0" xfId="0" applyNumberFormat="1" applyFont="1" applyAlignment="1" applyProtection="1">
      <alignment horizontal="right" vertical="center"/>
      <protection hidden="1"/>
    </xf>
    <xf numFmtId="183" fontId="9" fillId="0" borderId="10" xfId="0" applyNumberFormat="1" applyFont="1" applyBorder="1" applyAlignment="1" applyProtection="1">
      <alignment horizontal="right" vertical="center"/>
      <protection hidden="1"/>
    </xf>
    <xf numFmtId="183" fontId="9" fillId="0" borderId="15" xfId="0" applyNumberFormat="1" applyFont="1" applyBorder="1" applyAlignment="1" applyProtection="1">
      <alignment horizontal="right" vertical="center"/>
      <protection hidden="1"/>
    </xf>
    <xf numFmtId="177" fontId="9" fillId="0" borderId="0" xfId="0" applyNumberFormat="1" applyFont="1" applyAlignment="1" applyProtection="1">
      <alignment horizontal="right" vertical="center"/>
      <protection hidden="1"/>
    </xf>
    <xf numFmtId="178" fontId="9" fillId="0" borderId="16" xfId="0" applyNumberFormat="1" applyFont="1" applyBorder="1" applyAlignment="1" applyProtection="1">
      <alignment horizontal="right" vertical="center"/>
      <protection hidden="1"/>
    </xf>
    <xf numFmtId="178" fontId="9" fillId="0" borderId="0" xfId="0" applyNumberFormat="1" applyFont="1" applyAlignment="1" applyProtection="1">
      <alignment horizontal="right" vertical="center"/>
      <protection hidden="1"/>
    </xf>
    <xf numFmtId="178" fontId="9" fillId="0" borderId="17" xfId="0" applyNumberFormat="1" applyFont="1" applyBorder="1" applyAlignment="1" applyProtection="1">
      <alignment horizontal="right" vertical="center"/>
      <protection hidden="1"/>
    </xf>
    <xf numFmtId="178" fontId="9" fillId="0" borderId="9" xfId="0" applyNumberFormat="1" applyFont="1" applyBorder="1" applyAlignment="1" applyProtection="1">
      <alignment horizontal="right" vertical="center"/>
      <protection hidden="1"/>
    </xf>
    <xf numFmtId="178" fontId="9" fillId="0" borderId="10" xfId="0" applyNumberFormat="1" applyFont="1" applyBorder="1" applyAlignment="1" applyProtection="1">
      <alignment horizontal="right" vertical="center"/>
      <protection hidden="1"/>
    </xf>
    <xf numFmtId="178" fontId="9" fillId="0" borderId="11" xfId="0" applyNumberFormat="1" applyFont="1" applyBorder="1" applyAlignment="1" applyProtection="1">
      <alignment horizontal="right" vertical="center"/>
      <protection hidden="1"/>
    </xf>
    <xf numFmtId="177" fontId="9" fillId="0" borderId="9" xfId="0" applyNumberFormat="1" applyFont="1" applyBorder="1" applyAlignment="1" applyProtection="1">
      <alignment horizontal="right" vertical="center"/>
      <protection hidden="1"/>
    </xf>
    <xf numFmtId="177" fontId="9" fillId="0" borderId="11" xfId="0" applyNumberFormat="1" applyFont="1" applyBorder="1" applyAlignment="1" applyProtection="1">
      <alignment horizontal="right" vertical="center"/>
      <protection hidden="1"/>
    </xf>
    <xf numFmtId="177" fontId="9" fillId="0" borderId="14" xfId="0" applyNumberFormat="1" applyFont="1" applyBorder="1" applyAlignment="1" applyProtection="1">
      <alignment horizontal="right" vertical="center"/>
      <protection hidden="1"/>
    </xf>
    <xf numFmtId="177" fontId="9" fillId="0" borderId="24" xfId="0" applyNumberFormat="1" applyFont="1" applyBorder="1" applyAlignment="1" applyProtection="1">
      <alignment horizontal="right" vertical="center"/>
      <protection hidden="1"/>
    </xf>
    <xf numFmtId="0" fontId="6" fillId="0" borderId="9" xfId="0" applyFont="1" applyBorder="1" applyAlignment="1" applyProtection="1">
      <alignment horizontal="center" vertical="center" shrinkToFit="1"/>
      <protection hidden="1"/>
    </xf>
    <xf numFmtId="178" fontId="9" fillId="0" borderId="0" xfId="0" applyNumberFormat="1" applyFont="1" applyAlignment="1" applyProtection="1">
      <alignment horizontal="right" vertical="center" shrinkToFit="1"/>
      <protection hidden="1"/>
    </xf>
    <xf numFmtId="178" fontId="9" fillId="0" borderId="10" xfId="0" applyNumberFormat="1" applyFont="1" applyBorder="1" applyAlignment="1" applyProtection="1">
      <alignment horizontal="right" vertical="center" shrinkToFit="1"/>
      <protection hidden="1"/>
    </xf>
    <xf numFmtId="178" fontId="9" fillId="0" borderId="15" xfId="0" applyNumberFormat="1" applyFont="1" applyBorder="1" applyAlignment="1" applyProtection="1">
      <alignment horizontal="right" vertical="center" shrinkToFit="1"/>
      <protection hidden="1"/>
    </xf>
    <xf numFmtId="0" fontId="30" fillId="0" borderId="16" xfId="0" applyFont="1" applyBorder="1" applyAlignment="1" applyProtection="1">
      <alignment horizontal="center" vertical="center" wrapText="1"/>
      <protection hidden="1"/>
    </xf>
    <xf numFmtId="0" fontId="30" fillId="0" borderId="17" xfId="0" applyFont="1" applyBorder="1" applyAlignment="1" applyProtection="1">
      <alignment horizontal="center" vertical="center" wrapText="1"/>
      <protection hidden="1"/>
    </xf>
    <xf numFmtId="0" fontId="30" fillId="0" borderId="14" xfId="0" applyFont="1" applyBorder="1" applyAlignment="1" applyProtection="1">
      <alignment horizontal="center" vertical="center" wrapText="1"/>
      <protection hidden="1"/>
    </xf>
    <xf numFmtId="0" fontId="30" fillId="0" borderId="24" xfId="0" applyFont="1" applyBorder="1" applyAlignment="1" applyProtection="1">
      <alignment horizontal="center" vertical="center" wrapText="1"/>
      <protection hidden="1"/>
    </xf>
    <xf numFmtId="0" fontId="13" fillId="0" borderId="9" xfId="0" applyFont="1" applyBorder="1" applyAlignment="1" applyProtection="1">
      <alignment horizontal="center" vertical="center" shrinkToFit="1"/>
      <protection hidden="1"/>
    </xf>
    <xf numFmtId="0" fontId="13" fillId="0" borderId="11" xfId="0" applyFont="1" applyBorder="1" applyAlignment="1" applyProtection="1">
      <alignment horizontal="center" vertical="center" shrinkToFit="1"/>
      <protection hidden="1"/>
    </xf>
    <xf numFmtId="0" fontId="13" fillId="0" borderId="14" xfId="0" applyFont="1" applyBorder="1" applyAlignment="1" applyProtection="1">
      <alignment horizontal="center" vertical="center" shrinkToFit="1"/>
      <protection hidden="1"/>
    </xf>
    <xf numFmtId="0" fontId="13" fillId="0" borderId="24" xfId="0" applyFont="1" applyBorder="1" applyAlignment="1" applyProtection="1">
      <alignment horizontal="center" vertical="center" shrinkToFit="1"/>
      <protection hidden="1"/>
    </xf>
    <xf numFmtId="0" fontId="9" fillId="0" borderId="10" xfId="0" applyFont="1" applyBorder="1" applyAlignment="1" applyProtection="1">
      <alignment horizontal="center" vertical="center"/>
      <protection hidden="1"/>
    </xf>
    <xf numFmtId="0" fontId="9" fillId="0" borderId="15" xfId="0" applyFont="1" applyBorder="1" applyAlignment="1" applyProtection="1">
      <alignment horizontal="center" vertical="center"/>
      <protection hidden="1"/>
    </xf>
    <xf numFmtId="0" fontId="26" fillId="0" borderId="0" xfId="0" applyFont="1" applyAlignment="1" applyProtection="1">
      <alignment horizontal="distributed" vertical="center" wrapText="1" justifyLastLine="1"/>
      <protection hidden="1"/>
    </xf>
    <xf numFmtId="0" fontId="26" fillId="0" borderId="0" xfId="0" applyFont="1" applyAlignment="1" applyProtection="1">
      <alignment horizontal="center" vertical="center"/>
      <protection hidden="1"/>
    </xf>
    <xf numFmtId="0" fontId="26" fillId="0" borderId="16" xfId="0" applyFont="1" applyBorder="1" applyAlignment="1" applyProtection="1">
      <alignment horizontal="distributed" vertical="center" wrapText="1" justifyLastLine="1"/>
      <protection hidden="1"/>
    </xf>
    <xf numFmtId="0" fontId="26" fillId="0" borderId="17" xfId="0" applyFont="1" applyBorder="1" applyAlignment="1" applyProtection="1">
      <alignment horizontal="distributed" vertical="center" wrapText="1" justifyLastLine="1"/>
      <protection hidden="1"/>
    </xf>
    <xf numFmtId="0" fontId="9" fillId="0" borderId="0" xfId="0" applyFont="1" applyAlignment="1" applyProtection="1">
      <alignment horizontal="center" vertical="center"/>
      <protection hidden="1"/>
    </xf>
    <xf numFmtId="0" fontId="13" fillId="0" borderId="16" xfId="0" applyFont="1" applyBorder="1" applyAlignment="1" applyProtection="1">
      <alignment horizontal="center" vertical="center" shrinkToFit="1"/>
      <protection hidden="1"/>
    </xf>
    <xf numFmtId="0" fontId="13" fillId="0" borderId="17" xfId="0" applyFont="1" applyBorder="1" applyAlignment="1" applyProtection="1">
      <alignment horizontal="center" vertical="center" shrinkToFit="1"/>
      <protection hidden="1"/>
    </xf>
    <xf numFmtId="177" fontId="9" fillId="0" borderId="0" xfId="0" applyNumberFormat="1" applyFont="1" applyAlignment="1" applyProtection="1">
      <alignment horizontal="right" vertical="center" shrinkToFit="1"/>
      <protection hidden="1"/>
    </xf>
    <xf numFmtId="177" fontId="9" fillId="0" borderId="15" xfId="0" applyNumberFormat="1" applyFont="1" applyBorder="1" applyAlignment="1" applyProtection="1">
      <alignment horizontal="right" vertical="center" shrinkToFit="1"/>
      <protection hidden="1"/>
    </xf>
    <xf numFmtId="49" fontId="9" fillId="0" borderId="9" xfId="0" applyNumberFormat="1" applyFont="1" applyBorder="1" applyAlignment="1" applyProtection="1">
      <alignment horizontal="center" vertical="center"/>
      <protection hidden="1"/>
    </xf>
    <xf numFmtId="49" fontId="9" fillId="0" borderId="11" xfId="0" applyNumberFormat="1" applyFont="1" applyBorder="1" applyAlignment="1" applyProtection="1">
      <alignment horizontal="center" vertical="center"/>
      <protection hidden="1"/>
    </xf>
    <xf numFmtId="49" fontId="9" fillId="0" borderId="14" xfId="0" applyNumberFormat="1" applyFont="1" applyBorder="1" applyAlignment="1" applyProtection="1">
      <alignment horizontal="center" vertical="center"/>
      <protection hidden="1"/>
    </xf>
    <xf numFmtId="49" fontId="9" fillId="0" borderId="24" xfId="0" applyNumberFormat="1" applyFont="1" applyBorder="1" applyAlignment="1" applyProtection="1">
      <alignment horizontal="center" vertical="center"/>
      <protection hidden="1"/>
    </xf>
    <xf numFmtId="179" fontId="9" fillId="0" borderId="9" xfId="0" applyNumberFormat="1" applyFont="1" applyBorder="1" applyAlignment="1" applyProtection="1">
      <alignment horizontal="center" vertical="center" shrinkToFit="1"/>
      <protection hidden="1"/>
    </xf>
    <xf numFmtId="179" fontId="9" fillId="0" borderId="11" xfId="0" applyNumberFormat="1" applyFont="1" applyBorder="1" applyAlignment="1" applyProtection="1">
      <alignment horizontal="center" vertical="center" shrinkToFit="1"/>
      <protection hidden="1"/>
    </xf>
    <xf numFmtId="179" fontId="9" fillId="0" borderId="14" xfId="0" applyNumberFormat="1" applyFont="1" applyBorder="1" applyAlignment="1" applyProtection="1">
      <alignment horizontal="center" vertical="center" shrinkToFit="1"/>
      <protection hidden="1"/>
    </xf>
    <xf numFmtId="179" fontId="9" fillId="0" borderId="24" xfId="0" applyNumberFormat="1" applyFont="1" applyBorder="1" applyAlignment="1" applyProtection="1">
      <alignment horizontal="center" vertical="center" shrinkToFit="1"/>
      <protection hidden="1"/>
    </xf>
    <xf numFmtId="0" fontId="9" fillId="0" borderId="10" xfId="0" applyFont="1" applyBorder="1" applyAlignment="1" applyProtection="1">
      <alignment horizontal="right" vertical="center" wrapText="1"/>
      <protection hidden="1"/>
    </xf>
    <xf numFmtId="0" fontId="9" fillId="0" borderId="15" xfId="0" applyFont="1" applyBorder="1" applyAlignment="1" applyProtection="1">
      <alignment horizontal="right" vertical="center" wrapText="1"/>
      <protection hidden="1"/>
    </xf>
    <xf numFmtId="0" fontId="6" fillId="0" borderId="16" xfId="0" applyFont="1" applyBorder="1" applyAlignment="1" applyProtection="1">
      <alignment horizontal="center" vertical="center" shrinkToFit="1"/>
      <protection hidden="1"/>
    </xf>
    <xf numFmtId="0" fontId="6" fillId="0" borderId="17" xfId="0" applyFont="1" applyBorder="1" applyAlignment="1" applyProtection="1">
      <alignment horizontal="center" vertical="center" shrinkToFit="1"/>
      <protection hidden="1"/>
    </xf>
    <xf numFmtId="0" fontId="26" fillId="0" borderId="9" xfId="0" applyFont="1" applyBorder="1" applyAlignment="1" applyProtection="1">
      <alignment horizontal="center" vertical="center"/>
      <protection hidden="1"/>
    </xf>
    <xf numFmtId="0" fontId="26" fillId="0" borderId="10" xfId="0" applyFont="1" applyBorder="1" applyAlignment="1" applyProtection="1">
      <alignment horizontal="center" vertical="center"/>
      <protection hidden="1"/>
    </xf>
    <xf numFmtId="0" fontId="26" fillId="0" borderId="11" xfId="0" applyFont="1" applyBorder="1" applyAlignment="1" applyProtection="1">
      <alignment horizontal="center" vertical="center"/>
      <protection hidden="1"/>
    </xf>
    <xf numFmtId="0" fontId="26" fillId="0" borderId="16" xfId="0" applyFont="1" applyBorder="1" applyAlignment="1" applyProtection="1">
      <alignment horizontal="center" vertical="center"/>
      <protection hidden="1"/>
    </xf>
    <xf numFmtId="0" fontId="26" fillId="0" borderId="17" xfId="0" applyFont="1" applyBorder="1" applyAlignment="1" applyProtection="1">
      <alignment horizontal="center" vertical="center"/>
      <protection hidden="1"/>
    </xf>
    <xf numFmtId="0" fontId="26" fillId="0" borderId="48" xfId="0" applyFont="1" applyBorder="1" applyAlignment="1" applyProtection="1">
      <alignment horizontal="center" vertical="center" wrapText="1"/>
      <protection hidden="1"/>
    </xf>
    <xf numFmtId="0" fontId="26" fillId="0" borderId="49" xfId="0" applyFont="1" applyBorder="1" applyAlignment="1" applyProtection="1">
      <alignment horizontal="center" vertical="center" wrapText="1"/>
      <protection hidden="1"/>
    </xf>
    <xf numFmtId="177" fontId="9" fillId="0" borderId="9" xfId="0" applyNumberFormat="1" applyFont="1" applyBorder="1" applyAlignment="1" applyProtection="1">
      <alignment horizontal="right" vertical="center" shrinkToFit="1"/>
      <protection hidden="1"/>
    </xf>
    <xf numFmtId="177" fontId="9" fillId="0" borderId="10" xfId="0" applyNumberFormat="1" applyFont="1" applyBorder="1" applyAlignment="1" applyProtection="1">
      <alignment horizontal="right" vertical="center" shrinkToFit="1"/>
      <protection hidden="1"/>
    </xf>
    <xf numFmtId="0" fontId="23" fillId="0" borderId="98" xfId="0" applyFont="1" applyBorder="1" applyAlignment="1" applyProtection="1">
      <alignment horizontal="right"/>
      <protection hidden="1"/>
    </xf>
    <xf numFmtId="0" fontId="23" fillId="0" borderId="99" xfId="0" applyFont="1" applyBorder="1" applyAlignment="1" applyProtection="1">
      <alignment horizontal="right"/>
      <protection hidden="1"/>
    </xf>
    <xf numFmtId="0" fontId="23" fillId="0" borderId="100" xfId="0" applyFont="1" applyBorder="1" applyAlignment="1" applyProtection="1">
      <alignment horizontal="right"/>
      <protection hidden="1"/>
    </xf>
    <xf numFmtId="0" fontId="26" fillId="0" borderId="102" xfId="0" applyFont="1" applyBorder="1" applyAlignment="1" applyProtection="1">
      <alignment horizontal="distributed" vertical="center" wrapText="1" justifyLastLine="1"/>
      <protection hidden="1"/>
    </xf>
    <xf numFmtId="0" fontId="26" fillId="0" borderId="93" xfId="0" applyFont="1" applyBorder="1" applyAlignment="1" applyProtection="1">
      <alignment horizontal="distributed" vertical="center" justifyLastLine="1"/>
      <protection hidden="1"/>
    </xf>
    <xf numFmtId="0" fontId="26" fillId="0" borderId="94" xfId="0" applyFont="1" applyBorder="1" applyAlignment="1" applyProtection="1">
      <alignment horizontal="distributed" vertical="center" justifyLastLine="1"/>
      <protection hidden="1"/>
    </xf>
    <xf numFmtId="0" fontId="23" fillId="0" borderId="84" xfId="0" applyFont="1" applyBorder="1" applyAlignment="1" applyProtection="1">
      <alignment horizontal="right"/>
      <protection hidden="1"/>
    </xf>
    <xf numFmtId="0" fontId="23" fillId="0" borderId="85" xfId="0" applyFont="1" applyBorder="1" applyAlignment="1" applyProtection="1">
      <alignment horizontal="right"/>
      <protection hidden="1"/>
    </xf>
    <xf numFmtId="177" fontId="11" fillId="0" borderId="9" xfId="0" applyNumberFormat="1" applyFont="1" applyBorder="1" applyAlignment="1" applyProtection="1">
      <alignment horizontal="right"/>
      <protection hidden="1"/>
    </xf>
    <xf numFmtId="177" fontId="11" fillId="0" borderId="10" xfId="0" applyNumberFormat="1" applyFont="1" applyBorder="1" applyAlignment="1" applyProtection="1">
      <alignment horizontal="right"/>
      <protection hidden="1"/>
    </xf>
    <xf numFmtId="177" fontId="11" fillId="0" borderId="11" xfId="0" applyNumberFormat="1" applyFont="1" applyBorder="1" applyAlignment="1" applyProtection="1">
      <alignment horizontal="right"/>
      <protection hidden="1"/>
    </xf>
    <xf numFmtId="177" fontId="11" fillId="0" borderId="14" xfId="0" applyNumberFormat="1" applyFont="1" applyBorder="1" applyAlignment="1" applyProtection="1">
      <alignment horizontal="right"/>
      <protection hidden="1"/>
    </xf>
    <xf numFmtId="0" fontId="6" fillId="0" borderId="9"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14" xfId="0" applyFont="1" applyBorder="1" applyAlignment="1" applyProtection="1">
      <alignment horizontal="left" vertical="center"/>
      <protection hidden="1"/>
    </xf>
    <xf numFmtId="0" fontId="6" fillId="0" borderId="15" xfId="0" applyFont="1" applyBorder="1" applyAlignment="1" applyProtection="1">
      <alignment horizontal="left" vertical="center"/>
      <protection hidden="1"/>
    </xf>
    <xf numFmtId="176" fontId="57" fillId="0" borderId="6" xfId="0" applyNumberFormat="1" applyFont="1" applyBorder="1" applyAlignment="1" applyProtection="1">
      <alignment horizontal="right"/>
      <protection hidden="1"/>
    </xf>
    <xf numFmtId="176" fontId="57" fillId="0" borderId="7" xfId="0" applyNumberFormat="1" applyFont="1" applyBorder="1" applyAlignment="1" applyProtection="1">
      <alignment horizontal="right"/>
      <protection hidden="1"/>
    </xf>
    <xf numFmtId="0" fontId="25" fillId="0" borderId="97" xfId="0" applyFont="1" applyBorder="1" applyAlignment="1" applyProtection="1">
      <alignment horizontal="center" vertical="center" wrapText="1"/>
      <protection hidden="1"/>
    </xf>
    <xf numFmtId="177" fontId="11" fillId="0" borderId="9" xfId="1" applyNumberFormat="1" applyFont="1" applyFill="1" applyBorder="1" applyAlignment="1" applyProtection="1">
      <alignment horizontal="right"/>
      <protection hidden="1"/>
    </xf>
    <xf numFmtId="177" fontId="11" fillId="0" borderId="14" xfId="1" applyNumberFormat="1" applyFont="1" applyFill="1" applyBorder="1" applyAlignment="1" applyProtection="1">
      <alignment horizontal="right"/>
      <protection hidden="1"/>
    </xf>
    <xf numFmtId="177" fontId="9" fillId="0" borderId="81" xfId="0" applyNumberFormat="1" applyFont="1" applyBorder="1" applyAlignment="1" applyProtection="1">
      <alignment horizontal="right" vertical="center"/>
      <protection hidden="1"/>
    </xf>
    <xf numFmtId="177" fontId="9" fillId="0" borderId="83" xfId="0" applyNumberFormat="1" applyFont="1" applyBorder="1" applyAlignment="1" applyProtection="1">
      <alignment horizontal="right" vertical="center"/>
      <protection hidden="1"/>
    </xf>
    <xf numFmtId="38" fontId="20" fillId="0" borderId="10" xfId="1" applyFont="1" applyFill="1" applyBorder="1" applyAlignment="1" applyProtection="1">
      <alignment horizontal="center" vertical="center" wrapText="1"/>
      <protection hidden="1"/>
    </xf>
    <xf numFmtId="38" fontId="20" fillId="0" borderId="11" xfId="1" applyFont="1" applyFill="1" applyBorder="1" applyAlignment="1" applyProtection="1">
      <alignment horizontal="center" vertical="center" wrapText="1"/>
      <protection hidden="1"/>
    </xf>
    <xf numFmtId="38" fontId="20" fillId="0" borderId="95" xfId="1" applyFont="1" applyFill="1" applyBorder="1" applyAlignment="1" applyProtection="1">
      <alignment horizontal="center" vertical="center" wrapText="1"/>
      <protection hidden="1"/>
    </xf>
    <xf numFmtId="38" fontId="20" fillId="0" borderId="96" xfId="1" applyFont="1" applyFill="1" applyBorder="1" applyAlignment="1" applyProtection="1">
      <alignment horizontal="center" vertical="center" wrapText="1"/>
      <protection hidden="1"/>
    </xf>
    <xf numFmtId="0" fontId="6" fillId="0" borderId="48" xfId="0" applyFont="1" applyBorder="1" applyAlignment="1" applyProtection="1">
      <alignment horizontal="center" vertical="center" shrinkToFit="1"/>
      <protection hidden="1"/>
    </xf>
    <xf numFmtId="0" fontId="6" fillId="0" borderId="49" xfId="0" applyFont="1" applyBorder="1" applyAlignment="1" applyProtection="1">
      <alignment horizontal="center" vertical="center" shrinkToFit="1"/>
      <protection hidden="1"/>
    </xf>
    <xf numFmtId="177" fontId="11" fillId="0" borderId="9" xfId="1" applyNumberFormat="1" applyFont="1" applyFill="1" applyBorder="1" applyAlignment="1" applyProtection="1">
      <alignment horizontal="right" vertical="center" wrapText="1"/>
      <protection hidden="1"/>
    </xf>
    <xf numFmtId="177" fontId="11" fillId="0" borderId="10" xfId="1" applyNumberFormat="1" applyFont="1" applyFill="1" applyBorder="1" applyAlignment="1" applyProtection="1">
      <alignment horizontal="right" vertical="center" wrapText="1"/>
      <protection hidden="1"/>
    </xf>
    <xf numFmtId="177" fontId="11" fillId="0" borderId="11" xfId="1" applyNumberFormat="1" applyFont="1" applyFill="1" applyBorder="1" applyAlignment="1" applyProtection="1">
      <alignment horizontal="right" vertical="center" wrapText="1"/>
      <protection hidden="1"/>
    </xf>
    <xf numFmtId="177" fontId="11" fillId="0" borderId="16" xfId="1" applyNumberFormat="1" applyFont="1" applyFill="1" applyBorder="1" applyAlignment="1" applyProtection="1">
      <alignment horizontal="right" vertical="center" wrapText="1"/>
      <protection hidden="1"/>
    </xf>
    <xf numFmtId="177" fontId="11" fillId="0" borderId="0" xfId="1" applyNumberFormat="1" applyFont="1" applyFill="1" applyBorder="1" applyAlignment="1" applyProtection="1">
      <alignment horizontal="right" vertical="center" wrapText="1"/>
      <protection hidden="1"/>
    </xf>
    <xf numFmtId="177" fontId="11" fillId="0" borderId="17" xfId="1" applyNumberFormat="1" applyFont="1" applyFill="1" applyBorder="1" applyAlignment="1" applyProtection="1">
      <alignment horizontal="right" vertical="center" wrapText="1"/>
      <protection hidden="1"/>
    </xf>
    <xf numFmtId="177" fontId="11" fillId="0" borderId="14" xfId="1" applyNumberFormat="1" applyFont="1" applyFill="1" applyBorder="1" applyAlignment="1" applyProtection="1">
      <alignment horizontal="right" vertical="center" wrapText="1"/>
      <protection hidden="1"/>
    </xf>
    <xf numFmtId="177" fontId="11" fillId="0" borderId="15" xfId="1" applyNumberFormat="1" applyFont="1" applyFill="1" applyBorder="1" applyAlignment="1" applyProtection="1">
      <alignment horizontal="right" vertical="center" wrapText="1"/>
      <protection hidden="1"/>
    </xf>
    <xf numFmtId="177" fontId="11" fillId="0" borderId="24" xfId="1" applyNumberFormat="1" applyFont="1" applyFill="1" applyBorder="1" applyAlignment="1" applyProtection="1">
      <alignment horizontal="right" vertical="center" wrapText="1"/>
      <protection hidden="1"/>
    </xf>
    <xf numFmtId="0" fontId="26" fillId="0" borderId="37" xfId="0" applyFont="1" applyBorder="1" applyAlignment="1" applyProtection="1">
      <alignment horizontal="center" vertical="center" wrapText="1"/>
      <protection hidden="1"/>
    </xf>
    <xf numFmtId="0" fontId="26" fillId="0" borderId="101" xfId="0" applyFont="1" applyBorder="1" applyAlignment="1" applyProtection="1">
      <alignment horizontal="center" vertical="center" wrapText="1"/>
      <protection hidden="1"/>
    </xf>
    <xf numFmtId="0" fontId="26" fillId="0" borderId="48" xfId="0" applyFont="1" applyBorder="1" applyAlignment="1" applyProtection="1">
      <alignment horizontal="center" vertical="center"/>
      <protection hidden="1"/>
    </xf>
    <xf numFmtId="0" fontId="26" fillId="0" borderId="49" xfId="0" applyFont="1" applyBorder="1" applyAlignment="1" applyProtection="1">
      <alignment horizontal="center" vertical="center"/>
      <protection hidden="1"/>
    </xf>
    <xf numFmtId="0" fontId="26" fillId="0" borderId="11" xfId="0" applyFont="1" applyBorder="1" applyAlignment="1" applyProtection="1">
      <alignment horizontal="distributed" vertical="center" justifyLastLine="1"/>
      <protection hidden="1"/>
    </xf>
    <xf numFmtId="38" fontId="26" fillId="0" borderId="48" xfId="1" applyFont="1" applyFill="1" applyBorder="1" applyAlignment="1" applyProtection="1">
      <alignment horizontal="distributed" vertical="center" wrapText="1" justifyLastLine="1"/>
      <protection hidden="1"/>
    </xf>
    <xf numFmtId="38" fontId="26" fillId="0" borderId="22" xfId="1" applyFont="1" applyFill="1" applyBorder="1" applyAlignment="1" applyProtection="1">
      <alignment horizontal="distributed" vertical="center" wrapText="1" justifyLastLine="1"/>
      <protection hidden="1"/>
    </xf>
    <xf numFmtId="177" fontId="11" fillId="0" borderId="9" xfId="0" applyNumberFormat="1" applyFont="1" applyBorder="1" applyAlignment="1" applyProtection="1">
      <alignment horizontal="right" vertical="center"/>
      <protection hidden="1"/>
    </xf>
    <xf numFmtId="177" fontId="11" fillId="0" borderId="10" xfId="0" applyNumberFormat="1" applyFont="1" applyBorder="1" applyAlignment="1" applyProtection="1">
      <alignment horizontal="right" vertical="center"/>
      <protection hidden="1"/>
    </xf>
    <xf numFmtId="177" fontId="11" fillId="0" borderId="11" xfId="0" applyNumberFormat="1" applyFont="1" applyBorder="1" applyAlignment="1" applyProtection="1">
      <alignment horizontal="right" vertical="center"/>
      <protection hidden="1"/>
    </xf>
    <xf numFmtId="177" fontId="11" fillId="0" borderId="14" xfId="0" applyNumberFormat="1" applyFont="1" applyBorder="1" applyAlignment="1" applyProtection="1">
      <alignment horizontal="right" vertical="center"/>
      <protection hidden="1"/>
    </xf>
    <xf numFmtId="177" fontId="11" fillId="0" borderId="15" xfId="0" applyNumberFormat="1" applyFont="1" applyBorder="1" applyAlignment="1" applyProtection="1">
      <alignment horizontal="right" vertical="center"/>
      <protection hidden="1"/>
    </xf>
    <xf numFmtId="177" fontId="11" fillId="0" borderId="24" xfId="0" applyNumberFormat="1" applyFont="1" applyBorder="1" applyAlignment="1" applyProtection="1">
      <alignment horizontal="right" vertical="center"/>
      <protection hidden="1"/>
    </xf>
    <xf numFmtId="0" fontId="26" fillId="0" borderId="48" xfId="0" applyFont="1" applyBorder="1" applyAlignment="1" applyProtection="1">
      <alignment horizontal="center" vertical="center" justifyLastLine="1"/>
      <protection hidden="1"/>
    </xf>
    <xf numFmtId="0" fontId="26" fillId="0" borderId="49" xfId="0" applyFont="1" applyBorder="1" applyAlignment="1" applyProtection="1">
      <alignment horizontal="center" vertical="center" justifyLastLine="1"/>
      <protection hidden="1"/>
    </xf>
    <xf numFmtId="0" fontId="26" fillId="0" borderId="9" xfId="0" applyFont="1" applyBorder="1" applyAlignment="1" applyProtection="1">
      <alignment horizontal="distributed" vertical="center" wrapText="1" indent="1"/>
      <protection hidden="1"/>
    </xf>
    <xf numFmtId="0" fontId="26" fillId="0" borderId="10" xfId="0" applyFont="1" applyBorder="1" applyAlignment="1" applyProtection="1">
      <alignment horizontal="distributed" vertical="center" wrapText="1" indent="1"/>
      <protection hidden="1"/>
    </xf>
    <xf numFmtId="0" fontId="26" fillId="0" borderId="11" xfId="0" applyFont="1" applyBorder="1" applyAlignment="1" applyProtection="1">
      <alignment horizontal="distributed" vertical="center" wrapText="1" indent="1"/>
      <protection hidden="1"/>
    </xf>
    <xf numFmtId="0" fontId="26" fillId="0" borderId="14" xfId="0" applyFont="1" applyBorder="1" applyAlignment="1" applyProtection="1">
      <alignment horizontal="distributed" vertical="center" wrapText="1" indent="1"/>
      <protection hidden="1"/>
    </xf>
    <xf numFmtId="0" fontId="26" fillId="0" borderId="15" xfId="0" applyFont="1" applyBorder="1" applyAlignment="1" applyProtection="1">
      <alignment horizontal="distributed" vertical="center" wrapText="1" indent="1"/>
      <protection hidden="1"/>
    </xf>
    <xf numFmtId="0" fontId="26" fillId="0" borderId="24" xfId="0" applyFont="1" applyBorder="1" applyAlignment="1" applyProtection="1">
      <alignment horizontal="distributed" vertical="center" wrapText="1" indent="1"/>
      <protection hidden="1"/>
    </xf>
    <xf numFmtId="0" fontId="25" fillId="0" borderId="48" xfId="0" applyFont="1" applyBorder="1" applyAlignment="1" applyProtection="1">
      <alignment horizontal="distributed" vertical="center" wrapText="1" justifyLastLine="1"/>
      <protection hidden="1"/>
    </xf>
    <xf numFmtId="0" fontId="25" fillId="0" borderId="49" xfId="0" applyFont="1" applyBorder="1" applyAlignment="1" applyProtection="1">
      <alignment horizontal="distributed" vertical="center" wrapText="1" justifyLastLine="1"/>
      <protection hidden="1"/>
    </xf>
    <xf numFmtId="0" fontId="26" fillId="0" borderId="9" xfId="0" applyFont="1" applyBorder="1" applyAlignment="1" applyProtection="1">
      <alignment horizontal="center" wrapText="1"/>
      <protection hidden="1"/>
    </xf>
    <xf numFmtId="0" fontId="26" fillId="0" borderId="11" xfId="0" applyFont="1" applyBorder="1" applyAlignment="1" applyProtection="1">
      <alignment horizontal="center" wrapText="1"/>
      <protection hidden="1"/>
    </xf>
    <xf numFmtId="0" fontId="26" fillId="0" borderId="16" xfId="0" applyFont="1" applyBorder="1" applyAlignment="1" applyProtection="1">
      <alignment horizontal="center" wrapText="1"/>
      <protection hidden="1"/>
    </xf>
    <xf numFmtId="0" fontId="26" fillId="0" borderId="17" xfId="0" applyFont="1" applyBorder="1" applyAlignment="1" applyProtection="1">
      <alignment horizontal="center" wrapText="1"/>
      <protection hidden="1"/>
    </xf>
    <xf numFmtId="38" fontId="25" fillId="0" borderId="48" xfId="1" applyFont="1" applyFill="1" applyBorder="1" applyAlignment="1" applyProtection="1">
      <alignment horizontal="distributed" vertical="center" wrapText="1" justifyLastLine="1"/>
      <protection hidden="1"/>
    </xf>
    <xf numFmtId="38" fontId="25" fillId="0" borderId="22" xfId="1" applyFont="1" applyFill="1" applyBorder="1" applyAlignment="1" applyProtection="1">
      <alignment horizontal="distributed" vertical="center" wrapText="1" justifyLastLine="1"/>
      <protection hidden="1"/>
    </xf>
    <xf numFmtId="38" fontId="20" fillId="0" borderId="0" xfId="1" applyFont="1" applyFill="1" applyBorder="1" applyAlignment="1" applyProtection="1">
      <alignment horizontal="center" vertical="center" wrapText="1"/>
      <protection hidden="1"/>
    </xf>
    <xf numFmtId="38" fontId="20" fillId="0" borderId="17" xfId="1" applyFont="1" applyFill="1" applyBorder="1" applyAlignment="1" applyProtection="1">
      <alignment horizontal="center" vertical="center" wrapText="1"/>
      <protection hidden="1"/>
    </xf>
    <xf numFmtId="38" fontId="26" fillId="0" borderId="0" xfId="1" applyFont="1" applyFill="1" applyBorder="1" applyAlignment="1" applyProtection="1">
      <alignment horizontal="center" vertical="center" shrinkToFit="1"/>
      <protection hidden="1"/>
    </xf>
    <xf numFmtId="38" fontId="26" fillId="0" borderId="17" xfId="1" applyFont="1" applyFill="1" applyBorder="1" applyAlignment="1" applyProtection="1">
      <alignment horizontal="center" vertical="center" shrinkToFit="1"/>
      <protection hidden="1"/>
    </xf>
    <xf numFmtId="0" fontId="26" fillId="0" borderId="92" xfId="0" applyFont="1" applyBorder="1" applyAlignment="1" applyProtection="1">
      <alignment horizontal="center" vertical="center" wrapText="1"/>
      <protection hidden="1"/>
    </xf>
    <xf numFmtId="0" fontId="26" fillId="0" borderId="43" xfId="0" applyFont="1" applyBorder="1" applyAlignment="1" applyProtection="1">
      <alignment horizontal="center" vertical="center" wrapText="1"/>
      <protection hidden="1"/>
    </xf>
    <xf numFmtId="0" fontId="56" fillId="0" borderId="17" xfId="0" applyFont="1" applyBorder="1" applyAlignment="1" applyProtection="1">
      <alignment horizontal="center" vertical="top" textRotation="255"/>
      <protection hidden="1"/>
    </xf>
    <xf numFmtId="0" fontId="26" fillId="0" borderId="39" xfId="0" applyFont="1" applyBorder="1" applyAlignment="1" applyProtection="1">
      <alignment horizontal="center" vertical="center" wrapText="1"/>
      <protection hidden="1"/>
    </xf>
    <xf numFmtId="0" fontId="26" fillId="0" borderId="86" xfId="0" applyFont="1" applyBorder="1" applyAlignment="1" applyProtection="1">
      <alignment horizontal="center" vertical="center"/>
      <protection hidden="1"/>
    </xf>
    <xf numFmtId="0" fontId="26" fillId="0" borderId="40" xfId="0" applyFont="1" applyBorder="1" applyAlignment="1" applyProtection="1">
      <alignment horizontal="center" vertical="center"/>
      <protection hidden="1"/>
    </xf>
    <xf numFmtId="0" fontId="26" fillId="0" borderId="87" xfId="0" applyFont="1" applyBorder="1" applyAlignment="1" applyProtection="1">
      <alignment horizontal="center" vertical="center"/>
      <protection hidden="1"/>
    </xf>
    <xf numFmtId="0" fontId="26" fillId="0" borderId="2" xfId="0" applyFont="1" applyBorder="1" applyAlignment="1" applyProtection="1">
      <alignment horizontal="center" vertical="center"/>
      <protection hidden="1"/>
    </xf>
    <xf numFmtId="0" fontId="26" fillId="0" borderId="88" xfId="0" applyFont="1" applyBorder="1" applyAlignment="1" applyProtection="1">
      <alignment horizontal="center" vertical="center"/>
      <protection hidden="1"/>
    </xf>
    <xf numFmtId="0" fontId="26" fillId="0" borderId="41" xfId="0" applyFont="1" applyBorder="1" applyAlignment="1" applyProtection="1">
      <alignment horizontal="center" vertical="center"/>
      <protection hidden="1"/>
    </xf>
    <xf numFmtId="0" fontId="26" fillId="0" borderId="89" xfId="0" applyFont="1" applyBorder="1" applyAlignment="1" applyProtection="1">
      <alignment horizontal="center" vertical="center"/>
      <protection hidden="1"/>
    </xf>
    <xf numFmtId="0" fontId="26" fillId="0" borderId="42" xfId="0" applyFont="1" applyBorder="1" applyAlignment="1" applyProtection="1">
      <alignment horizontal="center" vertical="center"/>
      <protection hidden="1"/>
    </xf>
    <xf numFmtId="0" fontId="26" fillId="0" borderId="90" xfId="0" applyFont="1" applyBorder="1" applyAlignment="1" applyProtection="1">
      <alignment horizontal="center" vertical="center" wrapText="1"/>
      <protection hidden="1"/>
    </xf>
    <xf numFmtId="0" fontId="26" fillId="0" borderId="91" xfId="0" applyFont="1" applyBorder="1" applyAlignment="1" applyProtection="1">
      <alignment horizontal="center" vertical="center"/>
      <protection hidden="1"/>
    </xf>
    <xf numFmtId="0" fontId="26" fillId="0" borderId="92" xfId="0" applyFont="1" applyBorder="1" applyAlignment="1" applyProtection="1">
      <alignment horizontal="center" vertical="center"/>
      <protection hidden="1"/>
    </xf>
    <xf numFmtId="0" fontId="6" fillId="0" borderId="16" xfId="0" applyFont="1" applyBorder="1" applyAlignment="1" applyProtection="1">
      <alignment horizontal="left" vertical="center"/>
      <protection hidden="1"/>
    </xf>
    <xf numFmtId="49" fontId="9" fillId="0" borderId="37" xfId="0" applyNumberFormat="1" applyFont="1" applyBorder="1" applyAlignment="1" applyProtection="1">
      <alignment horizontal="center" vertical="center"/>
      <protection hidden="1"/>
    </xf>
    <xf numFmtId="49" fontId="9" fillId="0" borderId="43" xfId="0" applyNumberFormat="1" applyFont="1" applyBorder="1" applyAlignment="1" applyProtection="1">
      <alignment horizontal="center" vertical="center"/>
      <protection hidden="1"/>
    </xf>
    <xf numFmtId="49" fontId="9" fillId="0" borderId="38" xfId="0" applyNumberFormat="1" applyFont="1" applyBorder="1" applyAlignment="1" applyProtection="1">
      <alignment horizontal="center" vertical="center"/>
      <protection hidden="1"/>
    </xf>
    <xf numFmtId="0" fontId="26" fillId="0" borderId="78" xfId="0" applyFont="1" applyBorder="1" applyAlignment="1" applyProtection="1">
      <alignment horizontal="distributed" vertical="center" wrapText="1" justifyLastLine="1"/>
      <protection hidden="1"/>
    </xf>
    <xf numFmtId="0" fontId="26" fillId="0" borderId="35" xfId="0" applyFont="1" applyBorder="1" applyAlignment="1" applyProtection="1">
      <alignment horizontal="distributed" vertical="center" wrapText="1" justifyLastLine="1"/>
      <protection hidden="1"/>
    </xf>
    <xf numFmtId="0" fontId="26" fillId="0" borderId="79" xfId="0" applyFont="1" applyBorder="1" applyAlignment="1" applyProtection="1">
      <alignment horizontal="distributed" vertical="center" wrapText="1" justifyLastLine="1"/>
      <protection hidden="1"/>
    </xf>
    <xf numFmtId="0" fontId="26" fillId="0" borderId="80" xfId="0" applyFont="1" applyBorder="1" applyAlignment="1" applyProtection="1">
      <alignment horizontal="distributed" vertical="center" wrapText="1" justifyLastLine="1"/>
      <protection hidden="1"/>
    </xf>
    <xf numFmtId="177" fontId="9" fillId="0" borderId="82" xfId="0" applyNumberFormat="1" applyFont="1" applyBorder="1" applyAlignment="1" applyProtection="1">
      <alignment horizontal="right" vertical="center"/>
      <protection hidden="1"/>
    </xf>
    <xf numFmtId="0" fontId="9" fillId="0" borderId="9" xfId="0" applyFont="1" applyBorder="1" applyAlignment="1" applyProtection="1">
      <alignment horizontal="right" vertical="center"/>
      <protection hidden="1"/>
    </xf>
    <xf numFmtId="0" fontId="9" fillId="0" borderId="10" xfId="0" applyFont="1" applyBorder="1" applyAlignment="1" applyProtection="1">
      <alignment horizontal="right" vertical="center"/>
      <protection hidden="1"/>
    </xf>
  </cellXfs>
  <cellStyles count="3">
    <cellStyle name="桁区切り" xfId="1" builtinId="6"/>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149679</xdr:colOff>
      <xdr:row>3</xdr:row>
      <xdr:rowOff>27215</xdr:rowOff>
    </xdr:from>
    <xdr:to>
      <xdr:col>2</xdr:col>
      <xdr:colOff>27216</xdr:colOff>
      <xdr:row>5</xdr:row>
      <xdr:rowOff>190500</xdr:rowOff>
    </xdr:to>
    <xdr:sp macro="" textlink="">
      <xdr:nvSpPr>
        <xdr:cNvPr id="391" name="角丸四角形 390">
          <a:extLst>
            <a:ext uri="{FF2B5EF4-FFF2-40B4-BE49-F238E27FC236}">
              <a16:creationId xmlns:a16="http://schemas.microsoft.com/office/drawing/2014/main" xmlns="" id="{00000000-0008-0000-0000-000087010000}"/>
            </a:ext>
          </a:extLst>
        </xdr:cNvPr>
        <xdr:cNvSpPr/>
      </xdr:nvSpPr>
      <xdr:spPr>
        <a:xfrm>
          <a:off x="149679" y="721179"/>
          <a:ext cx="299358" cy="639535"/>
        </a:xfrm>
        <a:prstGeom prst="roundRect">
          <a:avLst/>
        </a:prstGeom>
        <a:noFill/>
        <a:ln w="9525">
          <a:solidFill>
            <a:srgbClr val="411817"/>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39</xdr:col>
      <xdr:colOff>95249</xdr:colOff>
      <xdr:row>0</xdr:row>
      <xdr:rowOff>35720</xdr:rowOff>
    </xdr:from>
    <xdr:to>
      <xdr:col>48</xdr:col>
      <xdr:colOff>59522</xdr:colOff>
      <xdr:row>2</xdr:row>
      <xdr:rowOff>119063</xdr:rowOff>
    </xdr:to>
    <xdr:sp macro="" textlink="">
      <xdr:nvSpPr>
        <xdr:cNvPr id="392" name="大かっこ 391">
          <a:extLst>
            <a:ext uri="{FF2B5EF4-FFF2-40B4-BE49-F238E27FC236}">
              <a16:creationId xmlns:a16="http://schemas.microsoft.com/office/drawing/2014/main" xmlns="" id="{00000000-0008-0000-0000-000088010000}"/>
            </a:ext>
          </a:extLst>
        </xdr:cNvPr>
        <xdr:cNvSpPr/>
      </xdr:nvSpPr>
      <xdr:spPr>
        <a:xfrm>
          <a:off x="9453562" y="35720"/>
          <a:ext cx="1976429" cy="595312"/>
        </a:xfrm>
        <a:prstGeom prst="bracketPair">
          <a:avLst/>
        </a:prstGeom>
        <a:ln>
          <a:solidFill>
            <a:srgbClr val="411817"/>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31</xdr:col>
      <xdr:colOff>190491</xdr:colOff>
      <xdr:row>46</xdr:row>
      <xdr:rowOff>136074</xdr:rowOff>
    </xdr:from>
    <xdr:to>
      <xdr:col>32</xdr:col>
      <xdr:colOff>31287</xdr:colOff>
      <xdr:row>48</xdr:row>
      <xdr:rowOff>54432</xdr:rowOff>
    </xdr:to>
    <xdr:sp macro="" textlink="">
      <xdr:nvSpPr>
        <xdr:cNvPr id="412" name="テキスト ボックス 411">
          <a:extLst>
            <a:ext uri="{FF2B5EF4-FFF2-40B4-BE49-F238E27FC236}">
              <a16:creationId xmlns:a16="http://schemas.microsoft.com/office/drawing/2014/main" xmlns="" id="{00000000-0008-0000-0000-00009C010000}"/>
            </a:ext>
          </a:extLst>
        </xdr:cNvPr>
        <xdr:cNvSpPr txBox="1"/>
      </xdr:nvSpPr>
      <xdr:spPr>
        <a:xfrm>
          <a:off x="7429491" y="7688038"/>
          <a:ext cx="276225" cy="24493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rgbClr val="411817"/>
              </a:solidFill>
              <a:effectLst/>
              <a:uLnTx/>
              <a:uFillTx/>
              <a:latin typeface="Calibri"/>
              <a:ea typeface="ＭＳ Ｐゴシック"/>
              <a:cs typeface="+mn-cs"/>
            </a:rPr>
            <a:t>円</a:t>
          </a:r>
        </a:p>
      </xdr:txBody>
    </xdr:sp>
    <xdr:clientData/>
  </xdr:twoCellAnchor>
  <xdr:twoCellAnchor>
    <xdr:from>
      <xdr:col>35</xdr:col>
      <xdr:colOff>108847</xdr:colOff>
      <xdr:row>46</xdr:row>
      <xdr:rowOff>136074</xdr:rowOff>
    </xdr:from>
    <xdr:to>
      <xdr:col>37</xdr:col>
      <xdr:colOff>31287</xdr:colOff>
      <xdr:row>48</xdr:row>
      <xdr:rowOff>54432</xdr:rowOff>
    </xdr:to>
    <xdr:sp macro="" textlink="">
      <xdr:nvSpPr>
        <xdr:cNvPr id="414" name="テキスト ボックス 413">
          <a:extLst>
            <a:ext uri="{FF2B5EF4-FFF2-40B4-BE49-F238E27FC236}">
              <a16:creationId xmlns:a16="http://schemas.microsoft.com/office/drawing/2014/main" xmlns="" id="{00000000-0008-0000-0000-00009E010000}"/>
            </a:ext>
          </a:extLst>
        </xdr:cNvPr>
        <xdr:cNvSpPr txBox="1"/>
      </xdr:nvSpPr>
      <xdr:spPr>
        <a:xfrm>
          <a:off x="8654133" y="7688038"/>
          <a:ext cx="276225" cy="24493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rgbClr val="411817"/>
              </a:solidFill>
              <a:effectLst/>
              <a:uLnTx/>
              <a:uFillTx/>
              <a:latin typeface="Calibri"/>
              <a:ea typeface="ＭＳ Ｐゴシック"/>
              <a:cs typeface="+mn-cs"/>
            </a:rPr>
            <a:t>円</a:t>
          </a:r>
        </a:p>
      </xdr:txBody>
    </xdr:sp>
    <xdr:clientData/>
  </xdr:twoCellAnchor>
  <xdr:twoCellAnchor>
    <xdr:from>
      <xdr:col>44</xdr:col>
      <xdr:colOff>17675</xdr:colOff>
      <xdr:row>46</xdr:row>
      <xdr:rowOff>149681</xdr:rowOff>
    </xdr:from>
    <xdr:to>
      <xdr:col>45</xdr:col>
      <xdr:colOff>58496</xdr:colOff>
      <xdr:row>48</xdr:row>
      <xdr:rowOff>68039</xdr:rowOff>
    </xdr:to>
    <xdr:sp macro="" textlink="">
      <xdr:nvSpPr>
        <xdr:cNvPr id="417" name="テキスト ボックス 416">
          <a:extLst>
            <a:ext uri="{FF2B5EF4-FFF2-40B4-BE49-F238E27FC236}">
              <a16:creationId xmlns:a16="http://schemas.microsoft.com/office/drawing/2014/main" xmlns="" id="{00000000-0008-0000-0000-0000A1010000}"/>
            </a:ext>
          </a:extLst>
        </xdr:cNvPr>
        <xdr:cNvSpPr txBox="1"/>
      </xdr:nvSpPr>
      <xdr:spPr>
        <a:xfrm>
          <a:off x="10250246" y="7701645"/>
          <a:ext cx="285750" cy="24493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rgbClr val="411817"/>
              </a:solidFill>
              <a:effectLst/>
              <a:uLnTx/>
              <a:uFillTx/>
              <a:latin typeface="Calibri"/>
              <a:ea typeface="ＭＳ Ｐゴシック"/>
              <a:cs typeface="+mn-cs"/>
            </a:rPr>
            <a:t>円</a:t>
          </a:r>
        </a:p>
      </xdr:txBody>
    </xdr:sp>
    <xdr:clientData/>
  </xdr:twoCellAnchor>
  <xdr:twoCellAnchor>
    <xdr:from>
      <xdr:col>55</xdr:col>
      <xdr:colOff>27214</xdr:colOff>
      <xdr:row>46</xdr:row>
      <xdr:rowOff>136077</xdr:rowOff>
    </xdr:from>
    <xdr:to>
      <xdr:col>56</xdr:col>
      <xdr:colOff>68035</xdr:colOff>
      <xdr:row>48</xdr:row>
      <xdr:rowOff>54435</xdr:rowOff>
    </xdr:to>
    <xdr:sp macro="" textlink="">
      <xdr:nvSpPr>
        <xdr:cNvPr id="420" name="テキスト ボックス 419">
          <a:extLst>
            <a:ext uri="{FF2B5EF4-FFF2-40B4-BE49-F238E27FC236}">
              <a16:creationId xmlns:a16="http://schemas.microsoft.com/office/drawing/2014/main" xmlns="" id="{00000000-0008-0000-0000-0000A4010000}"/>
            </a:ext>
          </a:extLst>
        </xdr:cNvPr>
        <xdr:cNvSpPr txBox="1"/>
      </xdr:nvSpPr>
      <xdr:spPr>
        <a:xfrm>
          <a:off x="13171714" y="7688041"/>
          <a:ext cx="285750" cy="24493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rgbClr val="411817"/>
              </a:solidFill>
              <a:effectLst/>
              <a:uLnTx/>
              <a:uFillTx/>
              <a:latin typeface="Calibri"/>
              <a:ea typeface="ＭＳ Ｐゴシック"/>
              <a:cs typeface="+mn-cs"/>
            </a:rPr>
            <a:t>月</a:t>
          </a:r>
        </a:p>
      </xdr:txBody>
    </xdr:sp>
    <xdr:clientData/>
  </xdr:twoCellAnchor>
  <xdr:twoCellAnchor>
    <xdr:from>
      <xdr:col>28</xdr:col>
      <xdr:colOff>13606</xdr:colOff>
      <xdr:row>46</xdr:row>
      <xdr:rowOff>136074</xdr:rowOff>
    </xdr:from>
    <xdr:to>
      <xdr:col>29</xdr:col>
      <xdr:colOff>54427</xdr:colOff>
      <xdr:row>48</xdr:row>
      <xdr:rowOff>54432</xdr:rowOff>
    </xdr:to>
    <xdr:sp macro="" textlink="">
      <xdr:nvSpPr>
        <xdr:cNvPr id="422" name="テキスト ボックス 421">
          <a:extLst>
            <a:ext uri="{FF2B5EF4-FFF2-40B4-BE49-F238E27FC236}">
              <a16:creationId xmlns:a16="http://schemas.microsoft.com/office/drawing/2014/main" xmlns="" id="{00000000-0008-0000-0000-0000A6010000}"/>
            </a:ext>
          </a:extLst>
        </xdr:cNvPr>
        <xdr:cNvSpPr txBox="1"/>
      </xdr:nvSpPr>
      <xdr:spPr>
        <a:xfrm>
          <a:off x="6340927" y="7688038"/>
          <a:ext cx="285750" cy="24493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rgbClr val="411817"/>
              </a:solidFill>
              <a:effectLst/>
              <a:uLnTx/>
              <a:uFillTx/>
              <a:latin typeface="Calibri"/>
              <a:ea typeface="ＭＳ Ｐゴシック"/>
              <a:cs typeface="+mn-cs"/>
            </a:rPr>
            <a:t>月</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50</xdr:col>
      <xdr:colOff>59530</xdr:colOff>
      <xdr:row>0</xdr:row>
      <xdr:rowOff>35719</xdr:rowOff>
    </xdr:from>
    <xdr:to>
      <xdr:col>60</xdr:col>
      <xdr:colOff>11906</xdr:colOff>
      <xdr:row>1</xdr:row>
      <xdr:rowOff>190500</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11763374" y="35719"/>
          <a:ext cx="1464470" cy="321469"/>
        </a:xfrm>
        <a:prstGeom prst="rect">
          <a:avLst/>
        </a:prstGeom>
        <a:noFill/>
        <a:ln w="9525" cmpd="sng">
          <a:solidFill>
            <a:srgbClr val="2E111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400">
              <a:solidFill>
                <a:srgbClr val="2E1110"/>
              </a:solidFill>
            </a:rPr>
            <a:t>F  A  7  2  0  0</a:t>
          </a:r>
          <a:endParaRPr kumimoji="1" lang="ja-JP" altLang="en-US" sz="1400">
            <a:solidFill>
              <a:srgbClr val="2E1110"/>
            </a:solidFill>
          </a:endParaRPr>
        </a:p>
      </xdr:txBody>
    </xdr:sp>
    <xdr:clientData/>
  </xdr:twoCellAnchor>
  <xdr:twoCellAnchor editAs="oneCell">
    <xdr:from>
      <xdr:col>6</xdr:col>
      <xdr:colOff>34636</xdr:colOff>
      <xdr:row>9</xdr:row>
      <xdr:rowOff>36560</xdr:rowOff>
    </xdr:from>
    <xdr:to>
      <xdr:col>6</xdr:col>
      <xdr:colOff>236236</xdr:colOff>
      <xdr:row>11</xdr:row>
      <xdr:rowOff>47469</xdr:rowOff>
    </xdr:to>
    <xdr:sp macro="" textlink="">
      <xdr:nvSpPr>
        <xdr:cNvPr id="3" name="正方形/長方形 2">
          <a:extLst>
            <a:ext uri="{FF2B5EF4-FFF2-40B4-BE49-F238E27FC236}">
              <a16:creationId xmlns:a16="http://schemas.microsoft.com/office/drawing/2014/main" xmlns="" id="{00000000-0008-0000-0100-000003000000}"/>
            </a:ext>
          </a:extLst>
        </xdr:cNvPr>
        <xdr:cNvSpPr/>
      </xdr:nvSpPr>
      <xdr:spPr>
        <a:xfrm>
          <a:off x="1480704" y="2036810"/>
          <a:ext cx="201600" cy="288000"/>
        </a:xfrm>
        <a:prstGeom prst="rect">
          <a:avLst/>
        </a:prstGeom>
        <a:noFill/>
        <a:ln w="9525">
          <a:solidFill>
            <a:srgbClr val="FF781D"/>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editAs="oneCell">
    <xdr:from>
      <xdr:col>7</xdr:col>
      <xdr:colOff>19050</xdr:colOff>
      <xdr:row>9</xdr:row>
      <xdr:rowOff>38100</xdr:rowOff>
    </xdr:from>
    <xdr:to>
      <xdr:col>7</xdr:col>
      <xdr:colOff>219075</xdr:colOff>
      <xdr:row>11</xdr:row>
      <xdr:rowOff>47625</xdr:rowOff>
    </xdr:to>
    <xdr:sp macro="" textlink="">
      <xdr:nvSpPr>
        <xdr:cNvPr id="99104" name="正方形/長方形 4">
          <a:extLst>
            <a:ext uri="{FF2B5EF4-FFF2-40B4-BE49-F238E27FC236}">
              <a16:creationId xmlns:a16="http://schemas.microsoft.com/office/drawing/2014/main" xmlns="" id="{00000000-0008-0000-0100-000020830100}"/>
            </a:ext>
          </a:extLst>
        </xdr:cNvPr>
        <xdr:cNvSpPr>
          <a:spLocks noChangeArrowheads="1"/>
        </xdr:cNvSpPr>
      </xdr:nvSpPr>
      <xdr:spPr bwMode="auto">
        <a:xfrm>
          <a:off x="1914525" y="2028825"/>
          <a:ext cx="200025" cy="28575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28575</xdr:colOff>
      <xdr:row>9</xdr:row>
      <xdr:rowOff>38100</xdr:rowOff>
    </xdr:from>
    <xdr:to>
      <xdr:col>9</xdr:col>
      <xdr:colOff>228600</xdr:colOff>
      <xdr:row>11</xdr:row>
      <xdr:rowOff>47625</xdr:rowOff>
    </xdr:to>
    <xdr:sp macro="" textlink="">
      <xdr:nvSpPr>
        <xdr:cNvPr id="99105" name="正方形/長方形 6">
          <a:extLst>
            <a:ext uri="{FF2B5EF4-FFF2-40B4-BE49-F238E27FC236}">
              <a16:creationId xmlns:a16="http://schemas.microsoft.com/office/drawing/2014/main" xmlns="" id="{00000000-0008-0000-0100-000021830100}"/>
            </a:ext>
          </a:extLst>
        </xdr:cNvPr>
        <xdr:cNvSpPr>
          <a:spLocks noChangeArrowheads="1"/>
        </xdr:cNvSpPr>
      </xdr:nvSpPr>
      <xdr:spPr bwMode="auto">
        <a:xfrm>
          <a:off x="2419350" y="2028825"/>
          <a:ext cx="200025" cy="28575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10</xdr:col>
      <xdr:colOff>19050</xdr:colOff>
      <xdr:row>9</xdr:row>
      <xdr:rowOff>38100</xdr:rowOff>
    </xdr:from>
    <xdr:to>
      <xdr:col>10</xdr:col>
      <xdr:colOff>219075</xdr:colOff>
      <xdr:row>11</xdr:row>
      <xdr:rowOff>47625</xdr:rowOff>
    </xdr:to>
    <xdr:sp macro="" textlink="">
      <xdr:nvSpPr>
        <xdr:cNvPr id="99106" name="正方形/長方形 8">
          <a:extLst>
            <a:ext uri="{FF2B5EF4-FFF2-40B4-BE49-F238E27FC236}">
              <a16:creationId xmlns:a16="http://schemas.microsoft.com/office/drawing/2014/main" xmlns="" id="{00000000-0008-0000-0100-000022830100}"/>
            </a:ext>
          </a:extLst>
        </xdr:cNvPr>
        <xdr:cNvSpPr>
          <a:spLocks noChangeArrowheads="1"/>
        </xdr:cNvSpPr>
      </xdr:nvSpPr>
      <xdr:spPr bwMode="auto">
        <a:xfrm>
          <a:off x="2657475" y="2028825"/>
          <a:ext cx="200025" cy="28575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38100</xdr:colOff>
      <xdr:row>9</xdr:row>
      <xdr:rowOff>38100</xdr:rowOff>
    </xdr:from>
    <xdr:to>
      <xdr:col>13</xdr:col>
      <xdr:colOff>238125</xdr:colOff>
      <xdr:row>11</xdr:row>
      <xdr:rowOff>47625</xdr:rowOff>
    </xdr:to>
    <xdr:sp macro="" textlink="">
      <xdr:nvSpPr>
        <xdr:cNvPr id="99107" name="正方形/長方形 10">
          <a:extLst>
            <a:ext uri="{FF2B5EF4-FFF2-40B4-BE49-F238E27FC236}">
              <a16:creationId xmlns:a16="http://schemas.microsoft.com/office/drawing/2014/main" xmlns="" id="{00000000-0008-0000-0100-000023830100}"/>
            </a:ext>
          </a:extLst>
        </xdr:cNvPr>
        <xdr:cNvSpPr>
          <a:spLocks noChangeArrowheads="1"/>
        </xdr:cNvSpPr>
      </xdr:nvSpPr>
      <xdr:spPr bwMode="auto">
        <a:xfrm>
          <a:off x="3419475" y="2028825"/>
          <a:ext cx="200025" cy="28575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19050</xdr:colOff>
      <xdr:row>9</xdr:row>
      <xdr:rowOff>38100</xdr:rowOff>
    </xdr:from>
    <xdr:to>
      <xdr:col>14</xdr:col>
      <xdr:colOff>219075</xdr:colOff>
      <xdr:row>11</xdr:row>
      <xdr:rowOff>47625</xdr:rowOff>
    </xdr:to>
    <xdr:sp macro="" textlink="">
      <xdr:nvSpPr>
        <xdr:cNvPr id="99108" name="正方形/長方形 12">
          <a:extLst>
            <a:ext uri="{FF2B5EF4-FFF2-40B4-BE49-F238E27FC236}">
              <a16:creationId xmlns:a16="http://schemas.microsoft.com/office/drawing/2014/main" xmlns="" id="{00000000-0008-0000-0100-000024830100}"/>
            </a:ext>
          </a:extLst>
        </xdr:cNvPr>
        <xdr:cNvSpPr>
          <a:spLocks noChangeArrowheads="1"/>
        </xdr:cNvSpPr>
      </xdr:nvSpPr>
      <xdr:spPr bwMode="auto">
        <a:xfrm>
          <a:off x="3648075" y="2028825"/>
          <a:ext cx="200025" cy="28575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16</xdr:col>
      <xdr:colOff>38100</xdr:colOff>
      <xdr:row>9</xdr:row>
      <xdr:rowOff>38100</xdr:rowOff>
    </xdr:from>
    <xdr:to>
      <xdr:col>16</xdr:col>
      <xdr:colOff>238125</xdr:colOff>
      <xdr:row>11</xdr:row>
      <xdr:rowOff>47625</xdr:rowOff>
    </xdr:to>
    <xdr:sp macro="" textlink="">
      <xdr:nvSpPr>
        <xdr:cNvPr id="99109" name="正方形/長方形 14">
          <a:extLst>
            <a:ext uri="{FF2B5EF4-FFF2-40B4-BE49-F238E27FC236}">
              <a16:creationId xmlns:a16="http://schemas.microsoft.com/office/drawing/2014/main" xmlns="" id="{00000000-0008-0000-0100-000025830100}"/>
            </a:ext>
          </a:extLst>
        </xdr:cNvPr>
        <xdr:cNvSpPr>
          <a:spLocks noChangeArrowheads="1"/>
        </xdr:cNvSpPr>
      </xdr:nvSpPr>
      <xdr:spPr bwMode="auto">
        <a:xfrm>
          <a:off x="4162425" y="2028825"/>
          <a:ext cx="200025" cy="28575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17</xdr:col>
      <xdr:colOff>19050</xdr:colOff>
      <xdr:row>9</xdr:row>
      <xdr:rowOff>38100</xdr:rowOff>
    </xdr:from>
    <xdr:to>
      <xdr:col>17</xdr:col>
      <xdr:colOff>219075</xdr:colOff>
      <xdr:row>11</xdr:row>
      <xdr:rowOff>47625</xdr:rowOff>
    </xdr:to>
    <xdr:sp macro="" textlink="">
      <xdr:nvSpPr>
        <xdr:cNvPr id="99110" name="正方形/長方形 16">
          <a:extLst>
            <a:ext uri="{FF2B5EF4-FFF2-40B4-BE49-F238E27FC236}">
              <a16:creationId xmlns:a16="http://schemas.microsoft.com/office/drawing/2014/main" xmlns="" id="{00000000-0008-0000-0100-000026830100}"/>
            </a:ext>
          </a:extLst>
        </xdr:cNvPr>
        <xdr:cNvSpPr>
          <a:spLocks noChangeArrowheads="1"/>
        </xdr:cNvSpPr>
      </xdr:nvSpPr>
      <xdr:spPr bwMode="auto">
        <a:xfrm>
          <a:off x="4391025" y="2028825"/>
          <a:ext cx="200025" cy="28575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29</xdr:col>
      <xdr:colOff>9525</xdr:colOff>
      <xdr:row>56</xdr:row>
      <xdr:rowOff>38100</xdr:rowOff>
    </xdr:from>
    <xdr:to>
      <xdr:col>29</xdr:col>
      <xdr:colOff>219075</xdr:colOff>
      <xdr:row>57</xdr:row>
      <xdr:rowOff>142875</xdr:rowOff>
    </xdr:to>
    <xdr:sp macro="" textlink="">
      <xdr:nvSpPr>
        <xdr:cNvPr id="99111" name="正方形/長方形 360">
          <a:extLst>
            <a:ext uri="{FF2B5EF4-FFF2-40B4-BE49-F238E27FC236}">
              <a16:creationId xmlns:a16="http://schemas.microsoft.com/office/drawing/2014/main" xmlns="" id="{00000000-0008-0000-0100-000027830100}"/>
            </a:ext>
          </a:extLst>
        </xdr:cNvPr>
        <xdr:cNvSpPr>
          <a:spLocks noChangeArrowheads="1"/>
        </xdr:cNvSpPr>
      </xdr:nvSpPr>
      <xdr:spPr bwMode="auto">
        <a:xfrm>
          <a:off x="6572250" y="9153525"/>
          <a:ext cx="209550" cy="2667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27</xdr:col>
      <xdr:colOff>9525</xdr:colOff>
      <xdr:row>56</xdr:row>
      <xdr:rowOff>38100</xdr:rowOff>
    </xdr:from>
    <xdr:to>
      <xdr:col>28</xdr:col>
      <xdr:colOff>95250</xdr:colOff>
      <xdr:row>57</xdr:row>
      <xdr:rowOff>142875</xdr:rowOff>
    </xdr:to>
    <xdr:sp macro="" textlink="">
      <xdr:nvSpPr>
        <xdr:cNvPr id="99112" name="正方形/長方形 362">
          <a:extLst>
            <a:ext uri="{FF2B5EF4-FFF2-40B4-BE49-F238E27FC236}">
              <a16:creationId xmlns:a16="http://schemas.microsoft.com/office/drawing/2014/main" xmlns="" id="{00000000-0008-0000-0100-000028830100}"/>
            </a:ext>
          </a:extLst>
        </xdr:cNvPr>
        <xdr:cNvSpPr>
          <a:spLocks noChangeArrowheads="1"/>
        </xdr:cNvSpPr>
      </xdr:nvSpPr>
      <xdr:spPr bwMode="auto">
        <a:xfrm>
          <a:off x="6334125" y="9153525"/>
          <a:ext cx="209550" cy="2667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45</xdr:col>
      <xdr:colOff>9525</xdr:colOff>
      <xdr:row>56</xdr:row>
      <xdr:rowOff>38100</xdr:rowOff>
    </xdr:from>
    <xdr:to>
      <xdr:col>45</xdr:col>
      <xdr:colOff>219075</xdr:colOff>
      <xdr:row>57</xdr:row>
      <xdr:rowOff>133350</xdr:rowOff>
    </xdr:to>
    <xdr:sp macro="" textlink="">
      <xdr:nvSpPr>
        <xdr:cNvPr id="99113" name="正方形/長方形 364">
          <a:extLst>
            <a:ext uri="{FF2B5EF4-FFF2-40B4-BE49-F238E27FC236}">
              <a16:creationId xmlns:a16="http://schemas.microsoft.com/office/drawing/2014/main" xmlns="" id="{00000000-0008-0000-0100-000029830100}"/>
            </a:ext>
          </a:extLst>
        </xdr:cNvPr>
        <xdr:cNvSpPr>
          <a:spLocks noChangeArrowheads="1"/>
        </xdr:cNvSpPr>
      </xdr:nvSpPr>
      <xdr:spPr bwMode="auto">
        <a:xfrm>
          <a:off x="10496550" y="9153525"/>
          <a:ext cx="209550" cy="257175"/>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44</xdr:col>
      <xdr:colOff>19050</xdr:colOff>
      <xdr:row>56</xdr:row>
      <xdr:rowOff>38100</xdr:rowOff>
    </xdr:from>
    <xdr:to>
      <xdr:col>44</xdr:col>
      <xdr:colOff>228600</xdr:colOff>
      <xdr:row>57</xdr:row>
      <xdr:rowOff>133350</xdr:rowOff>
    </xdr:to>
    <xdr:sp macro="" textlink="">
      <xdr:nvSpPr>
        <xdr:cNvPr id="99114" name="正方形/長方形 366">
          <a:extLst>
            <a:ext uri="{FF2B5EF4-FFF2-40B4-BE49-F238E27FC236}">
              <a16:creationId xmlns:a16="http://schemas.microsoft.com/office/drawing/2014/main" xmlns="" id="{00000000-0008-0000-0100-00002A830100}"/>
            </a:ext>
          </a:extLst>
        </xdr:cNvPr>
        <xdr:cNvSpPr>
          <a:spLocks noChangeArrowheads="1"/>
        </xdr:cNvSpPr>
      </xdr:nvSpPr>
      <xdr:spPr bwMode="auto">
        <a:xfrm>
          <a:off x="10258425" y="9153525"/>
          <a:ext cx="209550" cy="257175"/>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0</xdr:colOff>
      <xdr:row>56</xdr:row>
      <xdr:rowOff>38100</xdr:rowOff>
    </xdr:from>
    <xdr:to>
      <xdr:col>43</xdr:col>
      <xdr:colOff>104775</xdr:colOff>
      <xdr:row>57</xdr:row>
      <xdr:rowOff>133350</xdr:rowOff>
    </xdr:to>
    <xdr:sp macro="" textlink="">
      <xdr:nvSpPr>
        <xdr:cNvPr id="99115" name="正方形/長方形 367">
          <a:extLst>
            <a:ext uri="{FF2B5EF4-FFF2-40B4-BE49-F238E27FC236}">
              <a16:creationId xmlns:a16="http://schemas.microsoft.com/office/drawing/2014/main" xmlns="" id="{00000000-0008-0000-0100-00002B830100}"/>
            </a:ext>
          </a:extLst>
        </xdr:cNvPr>
        <xdr:cNvSpPr>
          <a:spLocks noChangeArrowheads="1"/>
        </xdr:cNvSpPr>
      </xdr:nvSpPr>
      <xdr:spPr bwMode="auto">
        <a:xfrm>
          <a:off x="10029825" y="9153525"/>
          <a:ext cx="200025" cy="257175"/>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9525</xdr:colOff>
      <xdr:row>56</xdr:row>
      <xdr:rowOff>38100</xdr:rowOff>
    </xdr:from>
    <xdr:to>
      <xdr:col>41</xdr:col>
      <xdr:colOff>219075</xdr:colOff>
      <xdr:row>57</xdr:row>
      <xdr:rowOff>133350</xdr:rowOff>
    </xdr:to>
    <xdr:sp macro="" textlink="">
      <xdr:nvSpPr>
        <xdr:cNvPr id="99116" name="正方形/長方形 369">
          <a:extLst>
            <a:ext uri="{FF2B5EF4-FFF2-40B4-BE49-F238E27FC236}">
              <a16:creationId xmlns:a16="http://schemas.microsoft.com/office/drawing/2014/main" xmlns="" id="{00000000-0008-0000-0100-00002C830100}"/>
            </a:ext>
          </a:extLst>
        </xdr:cNvPr>
        <xdr:cNvSpPr>
          <a:spLocks noChangeArrowheads="1"/>
        </xdr:cNvSpPr>
      </xdr:nvSpPr>
      <xdr:spPr bwMode="auto">
        <a:xfrm>
          <a:off x="9791700" y="9153525"/>
          <a:ext cx="209550" cy="257175"/>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40</xdr:col>
      <xdr:colOff>19050</xdr:colOff>
      <xdr:row>56</xdr:row>
      <xdr:rowOff>38100</xdr:rowOff>
    </xdr:from>
    <xdr:to>
      <xdr:col>40</xdr:col>
      <xdr:colOff>228600</xdr:colOff>
      <xdr:row>57</xdr:row>
      <xdr:rowOff>133350</xdr:rowOff>
    </xdr:to>
    <xdr:sp macro="" textlink="">
      <xdr:nvSpPr>
        <xdr:cNvPr id="99117" name="正方形/長方形 372">
          <a:extLst>
            <a:ext uri="{FF2B5EF4-FFF2-40B4-BE49-F238E27FC236}">
              <a16:creationId xmlns:a16="http://schemas.microsoft.com/office/drawing/2014/main" xmlns="" id="{00000000-0008-0000-0100-00002D830100}"/>
            </a:ext>
          </a:extLst>
        </xdr:cNvPr>
        <xdr:cNvSpPr>
          <a:spLocks noChangeArrowheads="1"/>
        </xdr:cNvSpPr>
      </xdr:nvSpPr>
      <xdr:spPr bwMode="auto">
        <a:xfrm>
          <a:off x="9553575" y="9153525"/>
          <a:ext cx="209550" cy="257175"/>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25</xdr:col>
      <xdr:colOff>38100</xdr:colOff>
      <xdr:row>56</xdr:row>
      <xdr:rowOff>38100</xdr:rowOff>
    </xdr:from>
    <xdr:to>
      <xdr:col>26</xdr:col>
      <xdr:colOff>209550</xdr:colOff>
      <xdr:row>57</xdr:row>
      <xdr:rowOff>142875</xdr:rowOff>
    </xdr:to>
    <xdr:sp macro="" textlink="">
      <xdr:nvSpPr>
        <xdr:cNvPr id="99118" name="正方形/長方形 374">
          <a:extLst>
            <a:ext uri="{FF2B5EF4-FFF2-40B4-BE49-F238E27FC236}">
              <a16:creationId xmlns:a16="http://schemas.microsoft.com/office/drawing/2014/main" xmlns="" id="{00000000-0008-0000-0100-00002E830100}"/>
            </a:ext>
          </a:extLst>
        </xdr:cNvPr>
        <xdr:cNvSpPr>
          <a:spLocks noChangeArrowheads="1"/>
        </xdr:cNvSpPr>
      </xdr:nvSpPr>
      <xdr:spPr bwMode="auto">
        <a:xfrm>
          <a:off x="5962650" y="9153525"/>
          <a:ext cx="323850" cy="2667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28575</xdr:colOff>
      <xdr:row>56</xdr:row>
      <xdr:rowOff>38100</xdr:rowOff>
    </xdr:from>
    <xdr:to>
      <xdr:col>39</xdr:col>
      <xdr:colOff>38100</xdr:colOff>
      <xdr:row>57</xdr:row>
      <xdr:rowOff>133350</xdr:rowOff>
    </xdr:to>
    <xdr:sp macro="" textlink="">
      <xdr:nvSpPr>
        <xdr:cNvPr id="99119" name="正方形/長方形 376">
          <a:extLst>
            <a:ext uri="{FF2B5EF4-FFF2-40B4-BE49-F238E27FC236}">
              <a16:creationId xmlns:a16="http://schemas.microsoft.com/office/drawing/2014/main" xmlns="" id="{00000000-0008-0000-0100-00002F830100}"/>
            </a:ext>
          </a:extLst>
        </xdr:cNvPr>
        <xdr:cNvSpPr>
          <a:spLocks noChangeArrowheads="1"/>
        </xdr:cNvSpPr>
      </xdr:nvSpPr>
      <xdr:spPr bwMode="auto">
        <a:xfrm>
          <a:off x="9172575" y="9153525"/>
          <a:ext cx="342900" cy="257175"/>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59</xdr:col>
      <xdr:colOff>57150</xdr:colOff>
      <xdr:row>51</xdr:row>
      <xdr:rowOff>47625</xdr:rowOff>
    </xdr:from>
    <xdr:to>
      <xdr:col>60</xdr:col>
      <xdr:colOff>228600</xdr:colOff>
      <xdr:row>52</xdr:row>
      <xdr:rowOff>142875</xdr:rowOff>
    </xdr:to>
    <xdr:grpSp>
      <xdr:nvGrpSpPr>
        <xdr:cNvPr id="99120" name="グループ化 8">
          <a:extLst>
            <a:ext uri="{FF2B5EF4-FFF2-40B4-BE49-F238E27FC236}">
              <a16:creationId xmlns:a16="http://schemas.microsoft.com/office/drawing/2014/main" xmlns="" id="{00000000-0008-0000-0100-000030830100}"/>
            </a:ext>
          </a:extLst>
        </xdr:cNvPr>
        <xdr:cNvGrpSpPr>
          <a:grpSpLocks/>
        </xdr:cNvGrpSpPr>
      </xdr:nvGrpSpPr>
      <xdr:grpSpPr bwMode="auto">
        <a:xfrm>
          <a:off x="13046869" y="8489156"/>
          <a:ext cx="397669" cy="261938"/>
          <a:chOff x="13008769" y="8489156"/>
          <a:chExt cx="401513" cy="261938"/>
        </a:xfrm>
      </xdr:grpSpPr>
      <xdr:sp macro="" textlink="">
        <xdr:nvSpPr>
          <xdr:cNvPr id="99370" name="正方形/長方形 380">
            <a:extLst>
              <a:ext uri="{FF2B5EF4-FFF2-40B4-BE49-F238E27FC236}">
                <a16:creationId xmlns:a16="http://schemas.microsoft.com/office/drawing/2014/main" xmlns="" id="{00000000-0008-0000-0100-00002A840100}"/>
              </a:ext>
            </a:extLst>
          </xdr:cNvPr>
          <xdr:cNvSpPr>
            <a:spLocks noChangeArrowheads="1"/>
          </xdr:cNvSpPr>
        </xdr:nvSpPr>
        <xdr:spPr bwMode="auto">
          <a:xfrm>
            <a:off x="13223082" y="8489156"/>
            <a:ext cx="187200" cy="261938"/>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71" name="正方形/長方形 382">
            <a:extLst>
              <a:ext uri="{FF2B5EF4-FFF2-40B4-BE49-F238E27FC236}">
                <a16:creationId xmlns:a16="http://schemas.microsoft.com/office/drawing/2014/main" xmlns="" id="{00000000-0008-0000-0100-00002B840100}"/>
              </a:ext>
            </a:extLst>
          </xdr:cNvPr>
          <xdr:cNvSpPr>
            <a:spLocks noChangeArrowheads="1"/>
          </xdr:cNvSpPr>
        </xdr:nvSpPr>
        <xdr:spPr bwMode="auto">
          <a:xfrm>
            <a:off x="13008769" y="8489156"/>
            <a:ext cx="187200" cy="261938"/>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22</xdr:col>
      <xdr:colOff>38100</xdr:colOff>
      <xdr:row>1</xdr:row>
      <xdr:rowOff>38100</xdr:rowOff>
    </xdr:from>
    <xdr:to>
      <xdr:col>23</xdr:col>
      <xdr:colOff>133350</xdr:colOff>
      <xdr:row>1</xdr:row>
      <xdr:rowOff>314325</xdr:rowOff>
    </xdr:to>
    <xdr:sp macro="" textlink="">
      <xdr:nvSpPr>
        <xdr:cNvPr id="99121" name="正方形/長方形 384">
          <a:extLst>
            <a:ext uri="{FF2B5EF4-FFF2-40B4-BE49-F238E27FC236}">
              <a16:creationId xmlns:a16="http://schemas.microsoft.com/office/drawing/2014/main" xmlns="" id="{00000000-0008-0000-0100-000031830100}"/>
            </a:ext>
          </a:extLst>
        </xdr:cNvPr>
        <xdr:cNvSpPr>
          <a:spLocks noChangeArrowheads="1"/>
        </xdr:cNvSpPr>
      </xdr:nvSpPr>
      <xdr:spPr bwMode="auto">
        <a:xfrm>
          <a:off x="5562600" y="209550"/>
          <a:ext cx="219075" cy="276225"/>
        </a:xfrm>
        <a:prstGeom prst="rect">
          <a:avLst/>
        </a:prstGeom>
        <a:noFill/>
        <a:ln w="9525" algn="ctr">
          <a:solidFill>
            <a:srgbClr val="FF9933"/>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9525</xdr:colOff>
      <xdr:row>1</xdr:row>
      <xdr:rowOff>38100</xdr:rowOff>
    </xdr:from>
    <xdr:to>
      <xdr:col>25</xdr:col>
      <xdr:colOff>104775</xdr:colOff>
      <xdr:row>1</xdr:row>
      <xdr:rowOff>314325</xdr:rowOff>
    </xdr:to>
    <xdr:sp macro="" textlink="">
      <xdr:nvSpPr>
        <xdr:cNvPr id="99122" name="正方形/長方形 386">
          <a:extLst>
            <a:ext uri="{FF2B5EF4-FFF2-40B4-BE49-F238E27FC236}">
              <a16:creationId xmlns:a16="http://schemas.microsoft.com/office/drawing/2014/main" xmlns="" id="{00000000-0008-0000-0100-000032830100}"/>
            </a:ext>
          </a:extLst>
        </xdr:cNvPr>
        <xdr:cNvSpPr>
          <a:spLocks noChangeArrowheads="1"/>
        </xdr:cNvSpPr>
      </xdr:nvSpPr>
      <xdr:spPr bwMode="auto">
        <a:xfrm>
          <a:off x="5810250" y="209550"/>
          <a:ext cx="219075" cy="276225"/>
        </a:xfrm>
        <a:prstGeom prst="rect">
          <a:avLst/>
        </a:prstGeom>
        <a:noFill/>
        <a:ln w="9525" algn="ctr">
          <a:solidFill>
            <a:srgbClr val="FF9933"/>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412291</xdr:colOff>
      <xdr:row>2</xdr:row>
      <xdr:rowOff>13608</xdr:rowOff>
    </xdr:from>
    <xdr:to>
      <xdr:col>16</xdr:col>
      <xdr:colOff>13607</xdr:colOff>
      <xdr:row>6</xdr:row>
      <xdr:rowOff>149678</xdr:rowOff>
    </xdr:to>
    <xdr:sp macro="" textlink="">
      <xdr:nvSpPr>
        <xdr:cNvPr id="192" name="角丸四角形 191">
          <a:extLst>
            <a:ext uri="{FF2B5EF4-FFF2-40B4-BE49-F238E27FC236}">
              <a16:creationId xmlns:a16="http://schemas.microsoft.com/office/drawing/2014/main" xmlns="" id="{00000000-0008-0000-0100-0000C0000000}"/>
            </a:ext>
          </a:extLst>
        </xdr:cNvPr>
        <xdr:cNvSpPr/>
      </xdr:nvSpPr>
      <xdr:spPr>
        <a:xfrm>
          <a:off x="1079041" y="530679"/>
          <a:ext cx="2839816" cy="1034142"/>
        </a:xfrm>
        <a:prstGeom prst="roundRect">
          <a:avLst>
            <a:gd name="adj" fmla="val 7456"/>
          </a:avLst>
        </a:prstGeom>
        <a:noFill/>
        <a:ln w="9525">
          <a:solidFill>
            <a:srgbClr val="2E111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47627</xdr:colOff>
      <xdr:row>2</xdr:row>
      <xdr:rowOff>122466</xdr:rowOff>
    </xdr:from>
    <xdr:to>
      <xdr:col>0</xdr:col>
      <xdr:colOff>333375</xdr:colOff>
      <xdr:row>6</xdr:row>
      <xdr:rowOff>47625</xdr:rowOff>
    </xdr:to>
    <xdr:sp macro="" textlink="">
      <xdr:nvSpPr>
        <xdr:cNvPr id="193" name="角丸四角形 192">
          <a:extLst>
            <a:ext uri="{FF2B5EF4-FFF2-40B4-BE49-F238E27FC236}">
              <a16:creationId xmlns:a16="http://schemas.microsoft.com/office/drawing/2014/main" xmlns="" id="{00000000-0008-0000-0100-0000C1000000}"/>
            </a:ext>
          </a:extLst>
        </xdr:cNvPr>
        <xdr:cNvSpPr/>
      </xdr:nvSpPr>
      <xdr:spPr>
        <a:xfrm>
          <a:off x="47627" y="634435"/>
          <a:ext cx="285748" cy="794315"/>
        </a:xfrm>
        <a:prstGeom prst="roundRect">
          <a:avLst/>
        </a:prstGeom>
        <a:noFill/>
        <a:ln w="9525">
          <a:solidFill>
            <a:srgbClr val="2E111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32</xdr:col>
      <xdr:colOff>190491</xdr:colOff>
      <xdr:row>46</xdr:row>
      <xdr:rowOff>136074</xdr:rowOff>
    </xdr:from>
    <xdr:to>
      <xdr:col>33</xdr:col>
      <xdr:colOff>31287</xdr:colOff>
      <xdr:row>48</xdr:row>
      <xdr:rowOff>54432</xdr:rowOff>
    </xdr:to>
    <xdr:sp macro="" textlink="">
      <xdr:nvSpPr>
        <xdr:cNvPr id="203" name="テキスト ボックス 202">
          <a:extLst>
            <a:ext uri="{FF2B5EF4-FFF2-40B4-BE49-F238E27FC236}">
              <a16:creationId xmlns:a16="http://schemas.microsoft.com/office/drawing/2014/main" xmlns="" id="{00000000-0008-0000-0100-0000CB000000}"/>
            </a:ext>
          </a:extLst>
        </xdr:cNvPr>
        <xdr:cNvSpPr txBox="1"/>
      </xdr:nvSpPr>
      <xdr:spPr>
        <a:xfrm>
          <a:off x="7467591" y="7603674"/>
          <a:ext cx="269421" cy="242208"/>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411817"/>
              </a:solidFill>
              <a:effectLst/>
              <a:uLnTx/>
              <a:uFillTx/>
              <a:latin typeface="Calibri"/>
              <a:ea typeface="ＭＳ Ｐゴシック"/>
              <a:cs typeface="+mn-cs"/>
            </a:rPr>
            <a:t>円</a:t>
          </a:r>
        </a:p>
      </xdr:txBody>
    </xdr:sp>
    <xdr:clientData/>
  </xdr:twoCellAnchor>
  <xdr:twoCellAnchor>
    <xdr:from>
      <xdr:col>36</xdr:col>
      <xdr:colOff>108847</xdr:colOff>
      <xdr:row>46</xdr:row>
      <xdr:rowOff>136074</xdr:rowOff>
    </xdr:from>
    <xdr:to>
      <xdr:col>38</xdr:col>
      <xdr:colOff>31287</xdr:colOff>
      <xdr:row>48</xdr:row>
      <xdr:rowOff>54432</xdr:rowOff>
    </xdr:to>
    <xdr:sp macro="" textlink="">
      <xdr:nvSpPr>
        <xdr:cNvPr id="204" name="テキスト ボックス 203">
          <a:extLst>
            <a:ext uri="{FF2B5EF4-FFF2-40B4-BE49-F238E27FC236}">
              <a16:creationId xmlns:a16="http://schemas.microsoft.com/office/drawing/2014/main" xmlns="" id="{00000000-0008-0000-0100-0000CC000000}"/>
            </a:ext>
          </a:extLst>
        </xdr:cNvPr>
        <xdr:cNvSpPr txBox="1"/>
      </xdr:nvSpPr>
      <xdr:spPr>
        <a:xfrm>
          <a:off x="8690872" y="7603674"/>
          <a:ext cx="274865" cy="242208"/>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411817"/>
              </a:solidFill>
              <a:effectLst/>
              <a:uLnTx/>
              <a:uFillTx/>
              <a:latin typeface="Calibri"/>
              <a:ea typeface="ＭＳ Ｐゴシック"/>
              <a:cs typeface="+mn-cs"/>
            </a:rPr>
            <a:t>円</a:t>
          </a:r>
        </a:p>
      </xdr:txBody>
    </xdr:sp>
    <xdr:clientData/>
  </xdr:twoCellAnchor>
  <xdr:twoCellAnchor>
    <xdr:from>
      <xdr:col>45</xdr:col>
      <xdr:colOff>17675</xdr:colOff>
      <xdr:row>46</xdr:row>
      <xdr:rowOff>149681</xdr:rowOff>
    </xdr:from>
    <xdr:to>
      <xdr:col>46</xdr:col>
      <xdr:colOff>58496</xdr:colOff>
      <xdr:row>48</xdr:row>
      <xdr:rowOff>68039</xdr:rowOff>
    </xdr:to>
    <xdr:sp macro="" textlink="">
      <xdr:nvSpPr>
        <xdr:cNvPr id="205" name="テキスト ボックス 204">
          <a:extLst>
            <a:ext uri="{FF2B5EF4-FFF2-40B4-BE49-F238E27FC236}">
              <a16:creationId xmlns:a16="http://schemas.microsoft.com/office/drawing/2014/main" xmlns="" id="{00000000-0008-0000-0100-0000CD000000}"/>
            </a:ext>
          </a:extLst>
        </xdr:cNvPr>
        <xdr:cNvSpPr txBox="1"/>
      </xdr:nvSpPr>
      <xdr:spPr>
        <a:xfrm>
          <a:off x="10295150" y="7617281"/>
          <a:ext cx="288471" cy="242208"/>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411817"/>
              </a:solidFill>
              <a:effectLst/>
              <a:uLnTx/>
              <a:uFillTx/>
              <a:latin typeface="Calibri"/>
              <a:ea typeface="ＭＳ Ｐゴシック"/>
              <a:cs typeface="+mn-cs"/>
            </a:rPr>
            <a:t>円</a:t>
          </a:r>
        </a:p>
      </xdr:txBody>
    </xdr:sp>
    <xdr:clientData/>
  </xdr:twoCellAnchor>
  <xdr:twoCellAnchor>
    <xdr:from>
      <xdr:col>60</xdr:col>
      <xdr:colOff>27214</xdr:colOff>
      <xdr:row>46</xdr:row>
      <xdr:rowOff>136077</xdr:rowOff>
    </xdr:from>
    <xdr:to>
      <xdr:col>61</xdr:col>
      <xdr:colOff>68035</xdr:colOff>
      <xdr:row>48</xdr:row>
      <xdr:rowOff>54435</xdr:rowOff>
    </xdr:to>
    <xdr:sp macro="" textlink="">
      <xdr:nvSpPr>
        <xdr:cNvPr id="206" name="テキスト ボックス 205">
          <a:extLst>
            <a:ext uri="{FF2B5EF4-FFF2-40B4-BE49-F238E27FC236}">
              <a16:creationId xmlns:a16="http://schemas.microsoft.com/office/drawing/2014/main" xmlns="" id="{00000000-0008-0000-0100-0000CE000000}"/>
            </a:ext>
          </a:extLst>
        </xdr:cNvPr>
        <xdr:cNvSpPr txBox="1"/>
      </xdr:nvSpPr>
      <xdr:spPr>
        <a:xfrm>
          <a:off x="13209814" y="7603677"/>
          <a:ext cx="288471" cy="242208"/>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411817"/>
              </a:solidFill>
              <a:effectLst/>
              <a:uLnTx/>
              <a:uFillTx/>
              <a:latin typeface="ＭＳ Ｐ明朝" pitchFamily="18" charset="-128"/>
              <a:ea typeface="ＭＳ Ｐ明朝" pitchFamily="18" charset="-128"/>
              <a:cs typeface="+mn-cs"/>
            </a:rPr>
            <a:t>月</a:t>
          </a:r>
        </a:p>
      </xdr:txBody>
    </xdr:sp>
    <xdr:clientData/>
  </xdr:twoCellAnchor>
  <xdr:twoCellAnchor>
    <xdr:from>
      <xdr:col>29</xdr:col>
      <xdr:colOff>13606</xdr:colOff>
      <xdr:row>46</xdr:row>
      <xdr:rowOff>136074</xdr:rowOff>
    </xdr:from>
    <xdr:to>
      <xdr:col>30</xdr:col>
      <xdr:colOff>54427</xdr:colOff>
      <xdr:row>48</xdr:row>
      <xdr:rowOff>54432</xdr:rowOff>
    </xdr:to>
    <xdr:sp macro="" textlink="">
      <xdr:nvSpPr>
        <xdr:cNvPr id="207" name="テキスト ボックス 206">
          <a:extLst>
            <a:ext uri="{FF2B5EF4-FFF2-40B4-BE49-F238E27FC236}">
              <a16:creationId xmlns:a16="http://schemas.microsoft.com/office/drawing/2014/main" xmlns="" id="{00000000-0008-0000-0100-0000CF000000}"/>
            </a:ext>
          </a:extLst>
        </xdr:cNvPr>
        <xdr:cNvSpPr txBox="1"/>
      </xdr:nvSpPr>
      <xdr:spPr>
        <a:xfrm>
          <a:off x="6366781" y="7603674"/>
          <a:ext cx="288471" cy="242208"/>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411817"/>
              </a:solidFill>
              <a:effectLst/>
              <a:uLnTx/>
              <a:uFillTx/>
              <a:latin typeface="Calibri"/>
              <a:ea typeface="ＭＳ Ｐゴシック"/>
              <a:cs typeface="+mn-cs"/>
            </a:rPr>
            <a:t>月</a:t>
          </a:r>
        </a:p>
      </xdr:txBody>
    </xdr:sp>
    <xdr:clientData/>
  </xdr:twoCellAnchor>
  <xdr:twoCellAnchor>
    <xdr:from>
      <xdr:col>41</xdr:col>
      <xdr:colOff>219075</xdr:colOff>
      <xdr:row>56</xdr:row>
      <xdr:rowOff>38100</xdr:rowOff>
    </xdr:from>
    <xdr:to>
      <xdr:col>42</xdr:col>
      <xdr:colOff>0</xdr:colOff>
      <xdr:row>57</xdr:row>
      <xdr:rowOff>133350</xdr:rowOff>
    </xdr:to>
    <xdr:sp macro="" textlink="">
      <xdr:nvSpPr>
        <xdr:cNvPr id="99130" name="正方形/長方形 497">
          <a:extLst>
            <a:ext uri="{FF2B5EF4-FFF2-40B4-BE49-F238E27FC236}">
              <a16:creationId xmlns:a16="http://schemas.microsoft.com/office/drawing/2014/main" xmlns="" id="{00000000-0008-0000-0100-00003A830100}"/>
            </a:ext>
          </a:extLst>
        </xdr:cNvPr>
        <xdr:cNvSpPr>
          <a:spLocks noChangeArrowheads="1"/>
        </xdr:cNvSpPr>
      </xdr:nvSpPr>
      <xdr:spPr bwMode="auto">
        <a:xfrm>
          <a:off x="10001250" y="9153525"/>
          <a:ext cx="28575" cy="257175"/>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editAs="oneCell">
    <xdr:from>
      <xdr:col>20</xdr:col>
      <xdr:colOff>1</xdr:colOff>
      <xdr:row>3</xdr:row>
      <xdr:rowOff>1</xdr:rowOff>
    </xdr:from>
    <xdr:to>
      <xdr:col>61</xdr:col>
      <xdr:colOff>27215</xdr:colOff>
      <xdr:row>10</xdr:row>
      <xdr:rowOff>9525</xdr:rowOff>
    </xdr:to>
    <xdr:sp macro="" textlink="">
      <xdr:nvSpPr>
        <xdr:cNvPr id="4" name="角丸四角形 3">
          <a:extLst>
            <a:ext uri="{FF2B5EF4-FFF2-40B4-BE49-F238E27FC236}">
              <a16:creationId xmlns:a16="http://schemas.microsoft.com/office/drawing/2014/main" xmlns="" id="{00000000-0008-0000-0100-000004000000}"/>
            </a:ext>
          </a:extLst>
        </xdr:cNvPr>
        <xdr:cNvSpPr/>
      </xdr:nvSpPr>
      <xdr:spPr>
        <a:xfrm>
          <a:off x="4776108" y="693965"/>
          <a:ext cx="8640536" cy="1438274"/>
        </a:xfrm>
        <a:prstGeom prst="roundRect">
          <a:avLst>
            <a:gd name="adj" fmla="val 4368"/>
          </a:avLst>
        </a:prstGeom>
        <a:noFill/>
        <a:ln w="12700">
          <a:solidFill>
            <a:srgbClr val="2E111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224699</xdr:colOff>
      <xdr:row>56</xdr:row>
      <xdr:rowOff>45156</xdr:rowOff>
    </xdr:from>
    <xdr:to>
      <xdr:col>13</xdr:col>
      <xdr:colOff>1371</xdr:colOff>
      <xdr:row>57</xdr:row>
      <xdr:rowOff>144671</xdr:rowOff>
    </xdr:to>
    <xdr:sp macro="" textlink="">
      <xdr:nvSpPr>
        <xdr:cNvPr id="208" name="正方形/長方形 207">
          <a:extLst>
            <a:ext uri="{FF2B5EF4-FFF2-40B4-BE49-F238E27FC236}">
              <a16:creationId xmlns:a16="http://schemas.microsoft.com/office/drawing/2014/main" xmlns="" id="{00000000-0008-0000-0100-0000D0000000}"/>
            </a:ext>
          </a:extLst>
        </xdr:cNvPr>
        <xdr:cNvSpPr/>
      </xdr:nvSpPr>
      <xdr:spPr>
        <a:xfrm>
          <a:off x="3340735" y="9209567"/>
          <a:ext cx="21600" cy="262800"/>
        </a:xfrm>
        <a:prstGeom prst="rect">
          <a:avLst/>
        </a:prstGeom>
        <a:solidFill>
          <a:srgbClr val="FF781D"/>
        </a:solidFill>
        <a:ln w="254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219075</xdr:colOff>
      <xdr:row>14</xdr:row>
      <xdr:rowOff>47625</xdr:rowOff>
    </xdr:from>
    <xdr:to>
      <xdr:col>12</xdr:col>
      <xdr:colOff>247650</xdr:colOff>
      <xdr:row>15</xdr:row>
      <xdr:rowOff>142875</xdr:rowOff>
    </xdr:to>
    <xdr:sp macro="" textlink="">
      <xdr:nvSpPr>
        <xdr:cNvPr id="99133" name="正方形/長方形 427">
          <a:extLst>
            <a:ext uri="{FF2B5EF4-FFF2-40B4-BE49-F238E27FC236}">
              <a16:creationId xmlns:a16="http://schemas.microsoft.com/office/drawing/2014/main" xmlns="" id="{00000000-0008-0000-0100-00003D830100}"/>
            </a:ext>
          </a:extLst>
        </xdr:cNvPr>
        <xdr:cNvSpPr>
          <a:spLocks noChangeArrowheads="1"/>
        </xdr:cNvSpPr>
      </xdr:nvSpPr>
      <xdr:spPr bwMode="auto">
        <a:xfrm>
          <a:off x="3352800" y="2628900"/>
          <a:ext cx="28575" cy="257175"/>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12</xdr:col>
      <xdr:colOff>219075</xdr:colOff>
      <xdr:row>16</xdr:row>
      <xdr:rowOff>57150</xdr:rowOff>
    </xdr:from>
    <xdr:to>
      <xdr:col>12</xdr:col>
      <xdr:colOff>247650</xdr:colOff>
      <xdr:row>18</xdr:row>
      <xdr:rowOff>76200</xdr:rowOff>
    </xdr:to>
    <xdr:sp macro="" textlink="">
      <xdr:nvSpPr>
        <xdr:cNvPr id="99134" name="正方形/長方形 433">
          <a:extLst>
            <a:ext uri="{FF2B5EF4-FFF2-40B4-BE49-F238E27FC236}">
              <a16:creationId xmlns:a16="http://schemas.microsoft.com/office/drawing/2014/main" xmlns="" id="{00000000-0008-0000-0100-00003E830100}"/>
            </a:ext>
          </a:extLst>
        </xdr:cNvPr>
        <xdr:cNvSpPr>
          <a:spLocks noChangeArrowheads="1"/>
        </xdr:cNvSpPr>
      </xdr:nvSpPr>
      <xdr:spPr bwMode="auto">
        <a:xfrm>
          <a:off x="3352800" y="2962275"/>
          <a:ext cx="28575" cy="257175"/>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12</xdr:col>
      <xdr:colOff>219075</xdr:colOff>
      <xdr:row>22</xdr:row>
      <xdr:rowOff>47625</xdr:rowOff>
    </xdr:from>
    <xdr:to>
      <xdr:col>12</xdr:col>
      <xdr:colOff>247650</xdr:colOff>
      <xdr:row>23</xdr:row>
      <xdr:rowOff>114300</xdr:rowOff>
    </xdr:to>
    <xdr:sp macro="" textlink="">
      <xdr:nvSpPr>
        <xdr:cNvPr id="99135" name="正方形/長方形 435">
          <a:extLst>
            <a:ext uri="{FF2B5EF4-FFF2-40B4-BE49-F238E27FC236}">
              <a16:creationId xmlns:a16="http://schemas.microsoft.com/office/drawing/2014/main" xmlns="" id="{00000000-0008-0000-0100-00003F830100}"/>
            </a:ext>
          </a:extLst>
        </xdr:cNvPr>
        <xdr:cNvSpPr>
          <a:spLocks noChangeArrowheads="1"/>
        </xdr:cNvSpPr>
      </xdr:nvSpPr>
      <xdr:spPr bwMode="auto">
        <a:xfrm>
          <a:off x="3352800" y="3629025"/>
          <a:ext cx="28575" cy="257175"/>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12</xdr:col>
      <xdr:colOff>219075</xdr:colOff>
      <xdr:row>24</xdr:row>
      <xdr:rowOff>38100</xdr:rowOff>
    </xdr:from>
    <xdr:to>
      <xdr:col>12</xdr:col>
      <xdr:colOff>247650</xdr:colOff>
      <xdr:row>25</xdr:row>
      <xdr:rowOff>133350</xdr:rowOff>
    </xdr:to>
    <xdr:sp macro="" textlink="">
      <xdr:nvSpPr>
        <xdr:cNvPr id="99136" name="正方形/長方形 446">
          <a:extLst>
            <a:ext uri="{FF2B5EF4-FFF2-40B4-BE49-F238E27FC236}">
              <a16:creationId xmlns:a16="http://schemas.microsoft.com/office/drawing/2014/main" xmlns="" id="{00000000-0008-0000-0100-000040830100}"/>
            </a:ext>
          </a:extLst>
        </xdr:cNvPr>
        <xdr:cNvSpPr>
          <a:spLocks noChangeArrowheads="1"/>
        </xdr:cNvSpPr>
      </xdr:nvSpPr>
      <xdr:spPr bwMode="auto">
        <a:xfrm>
          <a:off x="3352800" y="3971925"/>
          <a:ext cx="28575" cy="257175"/>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12</xdr:col>
      <xdr:colOff>219075</xdr:colOff>
      <xdr:row>26</xdr:row>
      <xdr:rowOff>38100</xdr:rowOff>
    </xdr:from>
    <xdr:to>
      <xdr:col>12</xdr:col>
      <xdr:colOff>247650</xdr:colOff>
      <xdr:row>27</xdr:row>
      <xdr:rowOff>133350</xdr:rowOff>
    </xdr:to>
    <xdr:sp macro="" textlink="">
      <xdr:nvSpPr>
        <xdr:cNvPr id="99137" name="正方形/長方形 450">
          <a:extLst>
            <a:ext uri="{FF2B5EF4-FFF2-40B4-BE49-F238E27FC236}">
              <a16:creationId xmlns:a16="http://schemas.microsoft.com/office/drawing/2014/main" xmlns="" id="{00000000-0008-0000-0100-000041830100}"/>
            </a:ext>
          </a:extLst>
        </xdr:cNvPr>
        <xdr:cNvSpPr>
          <a:spLocks noChangeArrowheads="1"/>
        </xdr:cNvSpPr>
      </xdr:nvSpPr>
      <xdr:spPr bwMode="auto">
        <a:xfrm>
          <a:off x="3352800" y="4295775"/>
          <a:ext cx="28575" cy="257175"/>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12</xdr:col>
      <xdr:colOff>219075</xdr:colOff>
      <xdr:row>28</xdr:row>
      <xdr:rowOff>47625</xdr:rowOff>
    </xdr:from>
    <xdr:to>
      <xdr:col>12</xdr:col>
      <xdr:colOff>247650</xdr:colOff>
      <xdr:row>29</xdr:row>
      <xdr:rowOff>142875</xdr:rowOff>
    </xdr:to>
    <xdr:sp macro="" textlink="">
      <xdr:nvSpPr>
        <xdr:cNvPr id="99138" name="正方形/長方形 452">
          <a:extLst>
            <a:ext uri="{FF2B5EF4-FFF2-40B4-BE49-F238E27FC236}">
              <a16:creationId xmlns:a16="http://schemas.microsoft.com/office/drawing/2014/main" xmlns="" id="{00000000-0008-0000-0100-000042830100}"/>
            </a:ext>
          </a:extLst>
        </xdr:cNvPr>
        <xdr:cNvSpPr>
          <a:spLocks noChangeArrowheads="1"/>
        </xdr:cNvSpPr>
      </xdr:nvSpPr>
      <xdr:spPr bwMode="auto">
        <a:xfrm>
          <a:off x="3352800" y="4629150"/>
          <a:ext cx="28575" cy="257175"/>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12</xdr:col>
      <xdr:colOff>219075</xdr:colOff>
      <xdr:row>30</xdr:row>
      <xdr:rowOff>47625</xdr:rowOff>
    </xdr:from>
    <xdr:to>
      <xdr:col>12</xdr:col>
      <xdr:colOff>247650</xdr:colOff>
      <xdr:row>31</xdr:row>
      <xdr:rowOff>142875</xdr:rowOff>
    </xdr:to>
    <xdr:sp macro="" textlink="">
      <xdr:nvSpPr>
        <xdr:cNvPr id="99139" name="正方形/長方形 454">
          <a:extLst>
            <a:ext uri="{FF2B5EF4-FFF2-40B4-BE49-F238E27FC236}">
              <a16:creationId xmlns:a16="http://schemas.microsoft.com/office/drawing/2014/main" xmlns="" id="{00000000-0008-0000-0100-000043830100}"/>
            </a:ext>
          </a:extLst>
        </xdr:cNvPr>
        <xdr:cNvSpPr>
          <a:spLocks noChangeArrowheads="1"/>
        </xdr:cNvSpPr>
      </xdr:nvSpPr>
      <xdr:spPr bwMode="auto">
        <a:xfrm>
          <a:off x="3352800" y="4953000"/>
          <a:ext cx="28575" cy="257175"/>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12</xdr:col>
      <xdr:colOff>219075</xdr:colOff>
      <xdr:row>32</xdr:row>
      <xdr:rowOff>38100</xdr:rowOff>
    </xdr:from>
    <xdr:to>
      <xdr:col>12</xdr:col>
      <xdr:colOff>247650</xdr:colOff>
      <xdr:row>33</xdr:row>
      <xdr:rowOff>133350</xdr:rowOff>
    </xdr:to>
    <xdr:sp macro="" textlink="">
      <xdr:nvSpPr>
        <xdr:cNvPr id="99140" name="正方形/長方形 456">
          <a:extLst>
            <a:ext uri="{FF2B5EF4-FFF2-40B4-BE49-F238E27FC236}">
              <a16:creationId xmlns:a16="http://schemas.microsoft.com/office/drawing/2014/main" xmlns="" id="{00000000-0008-0000-0100-000044830100}"/>
            </a:ext>
          </a:extLst>
        </xdr:cNvPr>
        <xdr:cNvSpPr>
          <a:spLocks noChangeArrowheads="1"/>
        </xdr:cNvSpPr>
      </xdr:nvSpPr>
      <xdr:spPr bwMode="auto">
        <a:xfrm>
          <a:off x="3352800" y="5267325"/>
          <a:ext cx="28575" cy="257175"/>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12</xdr:col>
      <xdr:colOff>219075</xdr:colOff>
      <xdr:row>34</xdr:row>
      <xdr:rowOff>47625</xdr:rowOff>
    </xdr:from>
    <xdr:to>
      <xdr:col>12</xdr:col>
      <xdr:colOff>247650</xdr:colOff>
      <xdr:row>35</xdr:row>
      <xdr:rowOff>142875</xdr:rowOff>
    </xdr:to>
    <xdr:sp macro="" textlink="">
      <xdr:nvSpPr>
        <xdr:cNvPr id="99141" name="正方形/長方形 457">
          <a:extLst>
            <a:ext uri="{FF2B5EF4-FFF2-40B4-BE49-F238E27FC236}">
              <a16:creationId xmlns:a16="http://schemas.microsoft.com/office/drawing/2014/main" xmlns="" id="{00000000-0008-0000-0100-000045830100}"/>
            </a:ext>
          </a:extLst>
        </xdr:cNvPr>
        <xdr:cNvSpPr>
          <a:spLocks noChangeArrowheads="1"/>
        </xdr:cNvSpPr>
      </xdr:nvSpPr>
      <xdr:spPr bwMode="auto">
        <a:xfrm>
          <a:off x="3352800" y="5600700"/>
          <a:ext cx="28575" cy="257175"/>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12</xdr:col>
      <xdr:colOff>219075</xdr:colOff>
      <xdr:row>36</xdr:row>
      <xdr:rowOff>38100</xdr:rowOff>
    </xdr:from>
    <xdr:to>
      <xdr:col>12</xdr:col>
      <xdr:colOff>247650</xdr:colOff>
      <xdr:row>37</xdr:row>
      <xdr:rowOff>133350</xdr:rowOff>
    </xdr:to>
    <xdr:sp macro="" textlink="">
      <xdr:nvSpPr>
        <xdr:cNvPr id="99142" name="正方形/長方形 459">
          <a:extLst>
            <a:ext uri="{FF2B5EF4-FFF2-40B4-BE49-F238E27FC236}">
              <a16:creationId xmlns:a16="http://schemas.microsoft.com/office/drawing/2014/main" xmlns="" id="{00000000-0008-0000-0100-000046830100}"/>
            </a:ext>
          </a:extLst>
        </xdr:cNvPr>
        <xdr:cNvSpPr>
          <a:spLocks noChangeArrowheads="1"/>
        </xdr:cNvSpPr>
      </xdr:nvSpPr>
      <xdr:spPr bwMode="auto">
        <a:xfrm>
          <a:off x="3352800" y="5915025"/>
          <a:ext cx="28575" cy="257175"/>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12</xdr:col>
      <xdr:colOff>219075</xdr:colOff>
      <xdr:row>38</xdr:row>
      <xdr:rowOff>28575</xdr:rowOff>
    </xdr:from>
    <xdr:to>
      <xdr:col>12</xdr:col>
      <xdr:colOff>247650</xdr:colOff>
      <xdr:row>39</xdr:row>
      <xdr:rowOff>123825</xdr:rowOff>
    </xdr:to>
    <xdr:sp macro="" textlink="">
      <xdr:nvSpPr>
        <xdr:cNvPr id="99143" name="正方形/長方形 461">
          <a:extLst>
            <a:ext uri="{FF2B5EF4-FFF2-40B4-BE49-F238E27FC236}">
              <a16:creationId xmlns:a16="http://schemas.microsoft.com/office/drawing/2014/main" xmlns="" id="{00000000-0008-0000-0100-000047830100}"/>
            </a:ext>
          </a:extLst>
        </xdr:cNvPr>
        <xdr:cNvSpPr>
          <a:spLocks noChangeArrowheads="1"/>
        </xdr:cNvSpPr>
      </xdr:nvSpPr>
      <xdr:spPr bwMode="auto">
        <a:xfrm>
          <a:off x="3352800" y="6229350"/>
          <a:ext cx="28575" cy="257175"/>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12</xdr:col>
      <xdr:colOff>219075</xdr:colOff>
      <xdr:row>40</xdr:row>
      <xdr:rowOff>38100</xdr:rowOff>
    </xdr:from>
    <xdr:to>
      <xdr:col>12</xdr:col>
      <xdr:colOff>247650</xdr:colOff>
      <xdr:row>41</xdr:row>
      <xdr:rowOff>133350</xdr:rowOff>
    </xdr:to>
    <xdr:sp macro="" textlink="">
      <xdr:nvSpPr>
        <xdr:cNvPr id="99144" name="正方形/長方形 463">
          <a:extLst>
            <a:ext uri="{FF2B5EF4-FFF2-40B4-BE49-F238E27FC236}">
              <a16:creationId xmlns:a16="http://schemas.microsoft.com/office/drawing/2014/main" xmlns="" id="{00000000-0008-0000-0100-000048830100}"/>
            </a:ext>
          </a:extLst>
        </xdr:cNvPr>
        <xdr:cNvSpPr>
          <a:spLocks noChangeArrowheads="1"/>
        </xdr:cNvSpPr>
      </xdr:nvSpPr>
      <xdr:spPr bwMode="auto">
        <a:xfrm>
          <a:off x="3352800" y="6562725"/>
          <a:ext cx="28575" cy="257175"/>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12</xdr:col>
      <xdr:colOff>219075</xdr:colOff>
      <xdr:row>42</xdr:row>
      <xdr:rowOff>38100</xdr:rowOff>
    </xdr:from>
    <xdr:to>
      <xdr:col>12</xdr:col>
      <xdr:colOff>247650</xdr:colOff>
      <xdr:row>43</xdr:row>
      <xdr:rowOff>133350</xdr:rowOff>
    </xdr:to>
    <xdr:sp macro="" textlink="">
      <xdr:nvSpPr>
        <xdr:cNvPr id="99145" name="正方形/長方形 465">
          <a:extLst>
            <a:ext uri="{FF2B5EF4-FFF2-40B4-BE49-F238E27FC236}">
              <a16:creationId xmlns:a16="http://schemas.microsoft.com/office/drawing/2014/main" xmlns="" id="{00000000-0008-0000-0100-000049830100}"/>
            </a:ext>
          </a:extLst>
        </xdr:cNvPr>
        <xdr:cNvSpPr>
          <a:spLocks noChangeArrowheads="1"/>
        </xdr:cNvSpPr>
      </xdr:nvSpPr>
      <xdr:spPr bwMode="auto">
        <a:xfrm>
          <a:off x="3352800" y="6886575"/>
          <a:ext cx="28575" cy="257175"/>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12</xdr:col>
      <xdr:colOff>219075</xdr:colOff>
      <xdr:row>44</xdr:row>
      <xdr:rowOff>38100</xdr:rowOff>
    </xdr:from>
    <xdr:to>
      <xdr:col>12</xdr:col>
      <xdr:colOff>247650</xdr:colOff>
      <xdr:row>45</xdr:row>
      <xdr:rowOff>133350</xdr:rowOff>
    </xdr:to>
    <xdr:sp macro="" textlink="">
      <xdr:nvSpPr>
        <xdr:cNvPr id="99146" name="正方形/長方形 467">
          <a:extLst>
            <a:ext uri="{FF2B5EF4-FFF2-40B4-BE49-F238E27FC236}">
              <a16:creationId xmlns:a16="http://schemas.microsoft.com/office/drawing/2014/main" xmlns="" id="{00000000-0008-0000-0100-00004A830100}"/>
            </a:ext>
          </a:extLst>
        </xdr:cNvPr>
        <xdr:cNvSpPr>
          <a:spLocks noChangeArrowheads="1"/>
        </xdr:cNvSpPr>
      </xdr:nvSpPr>
      <xdr:spPr bwMode="auto">
        <a:xfrm>
          <a:off x="3352800" y="7210425"/>
          <a:ext cx="28575" cy="257175"/>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12</xdr:col>
      <xdr:colOff>219075</xdr:colOff>
      <xdr:row>46</xdr:row>
      <xdr:rowOff>28575</xdr:rowOff>
    </xdr:from>
    <xdr:to>
      <xdr:col>12</xdr:col>
      <xdr:colOff>247650</xdr:colOff>
      <xdr:row>47</xdr:row>
      <xdr:rowOff>123825</xdr:rowOff>
    </xdr:to>
    <xdr:sp macro="" textlink="">
      <xdr:nvSpPr>
        <xdr:cNvPr id="99147" name="正方形/長方形 468">
          <a:extLst>
            <a:ext uri="{FF2B5EF4-FFF2-40B4-BE49-F238E27FC236}">
              <a16:creationId xmlns:a16="http://schemas.microsoft.com/office/drawing/2014/main" xmlns="" id="{00000000-0008-0000-0100-00004B830100}"/>
            </a:ext>
          </a:extLst>
        </xdr:cNvPr>
        <xdr:cNvSpPr>
          <a:spLocks noChangeArrowheads="1"/>
        </xdr:cNvSpPr>
      </xdr:nvSpPr>
      <xdr:spPr bwMode="auto">
        <a:xfrm>
          <a:off x="3352800" y="7524750"/>
          <a:ext cx="28575" cy="257175"/>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12</xdr:col>
      <xdr:colOff>219075</xdr:colOff>
      <xdr:row>48</xdr:row>
      <xdr:rowOff>38100</xdr:rowOff>
    </xdr:from>
    <xdr:to>
      <xdr:col>12</xdr:col>
      <xdr:colOff>247650</xdr:colOff>
      <xdr:row>49</xdr:row>
      <xdr:rowOff>133350</xdr:rowOff>
    </xdr:to>
    <xdr:sp macro="" textlink="">
      <xdr:nvSpPr>
        <xdr:cNvPr id="99148" name="正方形/長方形 469">
          <a:extLst>
            <a:ext uri="{FF2B5EF4-FFF2-40B4-BE49-F238E27FC236}">
              <a16:creationId xmlns:a16="http://schemas.microsoft.com/office/drawing/2014/main" xmlns="" id="{00000000-0008-0000-0100-00004C830100}"/>
            </a:ext>
          </a:extLst>
        </xdr:cNvPr>
        <xdr:cNvSpPr>
          <a:spLocks noChangeArrowheads="1"/>
        </xdr:cNvSpPr>
      </xdr:nvSpPr>
      <xdr:spPr bwMode="auto">
        <a:xfrm>
          <a:off x="3352800" y="7858125"/>
          <a:ext cx="28575" cy="257175"/>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12</xdr:col>
      <xdr:colOff>219075</xdr:colOff>
      <xdr:row>50</xdr:row>
      <xdr:rowOff>28575</xdr:rowOff>
    </xdr:from>
    <xdr:to>
      <xdr:col>12</xdr:col>
      <xdr:colOff>247650</xdr:colOff>
      <xdr:row>51</xdr:row>
      <xdr:rowOff>123825</xdr:rowOff>
    </xdr:to>
    <xdr:sp macro="" textlink="">
      <xdr:nvSpPr>
        <xdr:cNvPr id="99149" name="正方形/長方形 470">
          <a:extLst>
            <a:ext uri="{FF2B5EF4-FFF2-40B4-BE49-F238E27FC236}">
              <a16:creationId xmlns:a16="http://schemas.microsoft.com/office/drawing/2014/main" xmlns="" id="{00000000-0008-0000-0100-00004D830100}"/>
            </a:ext>
          </a:extLst>
        </xdr:cNvPr>
        <xdr:cNvSpPr>
          <a:spLocks noChangeArrowheads="1"/>
        </xdr:cNvSpPr>
      </xdr:nvSpPr>
      <xdr:spPr bwMode="auto">
        <a:xfrm>
          <a:off x="3352800" y="8172450"/>
          <a:ext cx="28575" cy="257175"/>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12</xdr:col>
      <xdr:colOff>219075</xdr:colOff>
      <xdr:row>52</xdr:row>
      <xdr:rowOff>28575</xdr:rowOff>
    </xdr:from>
    <xdr:to>
      <xdr:col>12</xdr:col>
      <xdr:colOff>247650</xdr:colOff>
      <xdr:row>53</xdr:row>
      <xdr:rowOff>123825</xdr:rowOff>
    </xdr:to>
    <xdr:sp macro="" textlink="">
      <xdr:nvSpPr>
        <xdr:cNvPr id="99150" name="正方形/長方形 471">
          <a:extLst>
            <a:ext uri="{FF2B5EF4-FFF2-40B4-BE49-F238E27FC236}">
              <a16:creationId xmlns:a16="http://schemas.microsoft.com/office/drawing/2014/main" xmlns="" id="{00000000-0008-0000-0100-00004E830100}"/>
            </a:ext>
          </a:extLst>
        </xdr:cNvPr>
        <xdr:cNvSpPr>
          <a:spLocks noChangeArrowheads="1"/>
        </xdr:cNvSpPr>
      </xdr:nvSpPr>
      <xdr:spPr bwMode="auto">
        <a:xfrm>
          <a:off x="3352800" y="8496300"/>
          <a:ext cx="28575" cy="257175"/>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12</xdr:col>
      <xdr:colOff>219075</xdr:colOff>
      <xdr:row>54</xdr:row>
      <xdr:rowOff>28575</xdr:rowOff>
    </xdr:from>
    <xdr:to>
      <xdr:col>12</xdr:col>
      <xdr:colOff>247650</xdr:colOff>
      <xdr:row>55</xdr:row>
      <xdr:rowOff>123825</xdr:rowOff>
    </xdr:to>
    <xdr:sp macro="" textlink="">
      <xdr:nvSpPr>
        <xdr:cNvPr id="99151" name="正方形/長方形 473">
          <a:extLst>
            <a:ext uri="{FF2B5EF4-FFF2-40B4-BE49-F238E27FC236}">
              <a16:creationId xmlns:a16="http://schemas.microsoft.com/office/drawing/2014/main" xmlns="" id="{00000000-0008-0000-0100-00004F830100}"/>
            </a:ext>
          </a:extLst>
        </xdr:cNvPr>
        <xdr:cNvSpPr>
          <a:spLocks noChangeArrowheads="1"/>
        </xdr:cNvSpPr>
      </xdr:nvSpPr>
      <xdr:spPr bwMode="auto">
        <a:xfrm>
          <a:off x="3352800" y="8820150"/>
          <a:ext cx="28575" cy="257175"/>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12</xdr:col>
      <xdr:colOff>219075</xdr:colOff>
      <xdr:row>19</xdr:row>
      <xdr:rowOff>57150</xdr:rowOff>
    </xdr:from>
    <xdr:to>
      <xdr:col>12</xdr:col>
      <xdr:colOff>247650</xdr:colOff>
      <xdr:row>21</xdr:row>
      <xdr:rowOff>95250</xdr:rowOff>
    </xdr:to>
    <xdr:sp macro="" textlink="">
      <xdr:nvSpPr>
        <xdr:cNvPr id="99152" name="正方形/長方形 433">
          <a:extLst>
            <a:ext uri="{FF2B5EF4-FFF2-40B4-BE49-F238E27FC236}">
              <a16:creationId xmlns:a16="http://schemas.microsoft.com/office/drawing/2014/main" xmlns="" id="{00000000-0008-0000-0100-000050830100}"/>
            </a:ext>
          </a:extLst>
        </xdr:cNvPr>
        <xdr:cNvSpPr>
          <a:spLocks noChangeArrowheads="1"/>
        </xdr:cNvSpPr>
      </xdr:nvSpPr>
      <xdr:spPr bwMode="auto">
        <a:xfrm>
          <a:off x="3352800" y="3305175"/>
          <a:ext cx="28575" cy="257175"/>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10</xdr:col>
      <xdr:colOff>28575</xdr:colOff>
      <xdr:row>14</xdr:row>
      <xdr:rowOff>38100</xdr:rowOff>
    </xdr:from>
    <xdr:to>
      <xdr:col>18</xdr:col>
      <xdr:colOff>219075</xdr:colOff>
      <xdr:row>57</xdr:row>
      <xdr:rowOff>142875</xdr:rowOff>
    </xdr:to>
    <xdr:grpSp>
      <xdr:nvGrpSpPr>
        <xdr:cNvPr id="99153" name="グループ化 8">
          <a:extLst>
            <a:ext uri="{FF2B5EF4-FFF2-40B4-BE49-F238E27FC236}">
              <a16:creationId xmlns:a16="http://schemas.microsoft.com/office/drawing/2014/main" xmlns="" id="{00000000-0008-0000-0100-000051830100}"/>
            </a:ext>
          </a:extLst>
        </xdr:cNvPr>
        <xdr:cNvGrpSpPr>
          <a:grpSpLocks/>
        </xdr:cNvGrpSpPr>
      </xdr:nvGrpSpPr>
      <xdr:grpSpPr bwMode="auto">
        <a:xfrm>
          <a:off x="2671763" y="2597944"/>
          <a:ext cx="2190750" cy="6986587"/>
          <a:chOff x="2674408" y="2623079"/>
          <a:chExt cx="2137834" cy="6696604"/>
        </a:xfrm>
      </xdr:grpSpPr>
      <xdr:sp macro="" textlink="">
        <xdr:nvSpPr>
          <xdr:cNvPr id="99202" name="正方形/長方形 20">
            <a:extLst>
              <a:ext uri="{FF2B5EF4-FFF2-40B4-BE49-F238E27FC236}">
                <a16:creationId xmlns:a16="http://schemas.microsoft.com/office/drawing/2014/main" xmlns="" id="{00000000-0008-0000-0100-000082830100}"/>
              </a:ext>
            </a:extLst>
          </xdr:cNvPr>
          <xdr:cNvSpPr>
            <a:spLocks noChangeArrowheads="1"/>
          </xdr:cNvSpPr>
        </xdr:nvSpPr>
        <xdr:spPr bwMode="auto">
          <a:xfrm>
            <a:off x="3142192" y="2624361"/>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03" name="正方形/長方形 42">
            <a:extLst>
              <a:ext uri="{FF2B5EF4-FFF2-40B4-BE49-F238E27FC236}">
                <a16:creationId xmlns:a16="http://schemas.microsoft.com/office/drawing/2014/main" xmlns="" id="{00000000-0008-0000-0100-000083830100}"/>
              </a:ext>
            </a:extLst>
          </xdr:cNvPr>
          <xdr:cNvSpPr>
            <a:spLocks noChangeArrowheads="1"/>
          </xdr:cNvSpPr>
        </xdr:nvSpPr>
        <xdr:spPr bwMode="auto">
          <a:xfrm>
            <a:off x="2674408" y="2623079"/>
            <a:ext cx="432954"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04" name="正方形/長方形 52">
            <a:extLst>
              <a:ext uri="{FF2B5EF4-FFF2-40B4-BE49-F238E27FC236}">
                <a16:creationId xmlns:a16="http://schemas.microsoft.com/office/drawing/2014/main" xmlns="" id="{00000000-0008-0000-0100-000084830100}"/>
              </a:ext>
            </a:extLst>
          </xdr:cNvPr>
          <xdr:cNvSpPr>
            <a:spLocks noChangeArrowheads="1"/>
          </xdr:cNvSpPr>
        </xdr:nvSpPr>
        <xdr:spPr bwMode="auto">
          <a:xfrm>
            <a:off x="3629025" y="3616465"/>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05" name="正方形/長方形 54">
            <a:extLst>
              <a:ext uri="{FF2B5EF4-FFF2-40B4-BE49-F238E27FC236}">
                <a16:creationId xmlns:a16="http://schemas.microsoft.com/office/drawing/2014/main" xmlns="" id="{00000000-0008-0000-0100-000085830100}"/>
              </a:ext>
            </a:extLst>
          </xdr:cNvPr>
          <xdr:cNvSpPr>
            <a:spLocks noChangeArrowheads="1"/>
          </xdr:cNvSpPr>
        </xdr:nvSpPr>
        <xdr:spPr bwMode="auto">
          <a:xfrm>
            <a:off x="3872442" y="3616465"/>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06" name="正方形/長方形 56">
            <a:extLst>
              <a:ext uri="{FF2B5EF4-FFF2-40B4-BE49-F238E27FC236}">
                <a16:creationId xmlns:a16="http://schemas.microsoft.com/office/drawing/2014/main" xmlns="" id="{00000000-0008-0000-0100-000086830100}"/>
              </a:ext>
            </a:extLst>
          </xdr:cNvPr>
          <xdr:cNvSpPr>
            <a:spLocks noChangeArrowheads="1"/>
          </xdr:cNvSpPr>
        </xdr:nvSpPr>
        <xdr:spPr bwMode="auto">
          <a:xfrm>
            <a:off x="4115858" y="3616465"/>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07" name="正方形/長方形 72">
            <a:extLst>
              <a:ext uri="{FF2B5EF4-FFF2-40B4-BE49-F238E27FC236}">
                <a16:creationId xmlns:a16="http://schemas.microsoft.com/office/drawing/2014/main" xmlns="" id="{00000000-0008-0000-0100-000087830100}"/>
              </a:ext>
            </a:extLst>
          </xdr:cNvPr>
          <xdr:cNvSpPr>
            <a:spLocks noChangeArrowheads="1"/>
          </xdr:cNvSpPr>
        </xdr:nvSpPr>
        <xdr:spPr bwMode="auto">
          <a:xfrm>
            <a:off x="3629025" y="3277799"/>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08" name="正方形/長方形 85">
            <a:extLst>
              <a:ext uri="{FF2B5EF4-FFF2-40B4-BE49-F238E27FC236}">
                <a16:creationId xmlns:a16="http://schemas.microsoft.com/office/drawing/2014/main" xmlns="" id="{00000000-0008-0000-0100-000088830100}"/>
              </a:ext>
            </a:extLst>
          </xdr:cNvPr>
          <xdr:cNvSpPr>
            <a:spLocks noChangeArrowheads="1"/>
          </xdr:cNvSpPr>
        </xdr:nvSpPr>
        <xdr:spPr bwMode="auto">
          <a:xfrm>
            <a:off x="3142192" y="2948517"/>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09" name="正方形/長方形 87">
            <a:extLst>
              <a:ext uri="{FF2B5EF4-FFF2-40B4-BE49-F238E27FC236}">
                <a16:creationId xmlns:a16="http://schemas.microsoft.com/office/drawing/2014/main" xmlns="" id="{00000000-0008-0000-0100-000089830100}"/>
              </a:ext>
            </a:extLst>
          </xdr:cNvPr>
          <xdr:cNvSpPr>
            <a:spLocks noChangeArrowheads="1"/>
          </xdr:cNvSpPr>
        </xdr:nvSpPr>
        <xdr:spPr bwMode="auto">
          <a:xfrm>
            <a:off x="3385608" y="2948517"/>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10" name="正方形/長方形 88">
            <a:extLst>
              <a:ext uri="{FF2B5EF4-FFF2-40B4-BE49-F238E27FC236}">
                <a16:creationId xmlns:a16="http://schemas.microsoft.com/office/drawing/2014/main" xmlns="" id="{00000000-0008-0000-0100-00008A830100}"/>
              </a:ext>
            </a:extLst>
          </xdr:cNvPr>
          <xdr:cNvSpPr>
            <a:spLocks noChangeArrowheads="1"/>
          </xdr:cNvSpPr>
        </xdr:nvSpPr>
        <xdr:spPr bwMode="auto">
          <a:xfrm>
            <a:off x="3629025" y="2948517"/>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11" name="正方形/長方形 91">
            <a:extLst>
              <a:ext uri="{FF2B5EF4-FFF2-40B4-BE49-F238E27FC236}">
                <a16:creationId xmlns:a16="http://schemas.microsoft.com/office/drawing/2014/main" xmlns="" id="{00000000-0008-0000-0100-00008B830100}"/>
              </a:ext>
            </a:extLst>
          </xdr:cNvPr>
          <xdr:cNvSpPr>
            <a:spLocks noChangeArrowheads="1"/>
          </xdr:cNvSpPr>
        </xdr:nvSpPr>
        <xdr:spPr bwMode="auto">
          <a:xfrm>
            <a:off x="2674408" y="3621534"/>
            <a:ext cx="432954"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12" name="正方形/長方形 94">
            <a:extLst>
              <a:ext uri="{FF2B5EF4-FFF2-40B4-BE49-F238E27FC236}">
                <a16:creationId xmlns:a16="http://schemas.microsoft.com/office/drawing/2014/main" xmlns="" id="{00000000-0008-0000-0100-00008C830100}"/>
              </a:ext>
            </a:extLst>
          </xdr:cNvPr>
          <xdr:cNvSpPr>
            <a:spLocks noChangeArrowheads="1"/>
          </xdr:cNvSpPr>
        </xdr:nvSpPr>
        <xdr:spPr bwMode="auto">
          <a:xfrm>
            <a:off x="2674408" y="2958042"/>
            <a:ext cx="432954"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13" name="正方形/長方形 96">
            <a:extLst>
              <a:ext uri="{FF2B5EF4-FFF2-40B4-BE49-F238E27FC236}">
                <a16:creationId xmlns:a16="http://schemas.microsoft.com/office/drawing/2014/main" xmlns="" id="{00000000-0008-0000-0100-00008D830100}"/>
              </a:ext>
            </a:extLst>
          </xdr:cNvPr>
          <xdr:cNvSpPr>
            <a:spLocks noChangeArrowheads="1"/>
          </xdr:cNvSpPr>
        </xdr:nvSpPr>
        <xdr:spPr bwMode="auto">
          <a:xfrm>
            <a:off x="3385608" y="3959059"/>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14" name="正方形/長方形 101">
            <a:extLst>
              <a:ext uri="{FF2B5EF4-FFF2-40B4-BE49-F238E27FC236}">
                <a16:creationId xmlns:a16="http://schemas.microsoft.com/office/drawing/2014/main" xmlns="" id="{00000000-0008-0000-0100-00008E830100}"/>
              </a:ext>
            </a:extLst>
          </xdr:cNvPr>
          <xdr:cNvSpPr>
            <a:spLocks noChangeArrowheads="1"/>
          </xdr:cNvSpPr>
        </xdr:nvSpPr>
        <xdr:spPr bwMode="auto">
          <a:xfrm>
            <a:off x="4359275" y="3616465"/>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15" name="正方形/長方形 103">
            <a:extLst>
              <a:ext uri="{FF2B5EF4-FFF2-40B4-BE49-F238E27FC236}">
                <a16:creationId xmlns:a16="http://schemas.microsoft.com/office/drawing/2014/main" xmlns="" id="{00000000-0008-0000-0100-00008F830100}"/>
              </a:ext>
            </a:extLst>
          </xdr:cNvPr>
          <xdr:cNvSpPr>
            <a:spLocks noChangeArrowheads="1"/>
          </xdr:cNvSpPr>
        </xdr:nvSpPr>
        <xdr:spPr bwMode="auto">
          <a:xfrm>
            <a:off x="4602692" y="3616465"/>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16" name="正方形/長方形 105">
            <a:extLst>
              <a:ext uri="{FF2B5EF4-FFF2-40B4-BE49-F238E27FC236}">
                <a16:creationId xmlns:a16="http://schemas.microsoft.com/office/drawing/2014/main" xmlns="" id="{00000000-0008-0000-0100-000090830100}"/>
              </a:ext>
            </a:extLst>
          </xdr:cNvPr>
          <xdr:cNvSpPr>
            <a:spLocks noChangeArrowheads="1"/>
          </xdr:cNvSpPr>
        </xdr:nvSpPr>
        <xdr:spPr bwMode="auto">
          <a:xfrm>
            <a:off x="3872442" y="2948517"/>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17" name="正方形/長方形 107">
            <a:extLst>
              <a:ext uri="{FF2B5EF4-FFF2-40B4-BE49-F238E27FC236}">
                <a16:creationId xmlns:a16="http://schemas.microsoft.com/office/drawing/2014/main" xmlns="" id="{00000000-0008-0000-0100-000091830100}"/>
              </a:ext>
            </a:extLst>
          </xdr:cNvPr>
          <xdr:cNvSpPr>
            <a:spLocks noChangeArrowheads="1"/>
          </xdr:cNvSpPr>
        </xdr:nvSpPr>
        <xdr:spPr bwMode="auto">
          <a:xfrm>
            <a:off x="4115858" y="2948517"/>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18" name="正方形/長方形 109">
            <a:extLst>
              <a:ext uri="{FF2B5EF4-FFF2-40B4-BE49-F238E27FC236}">
                <a16:creationId xmlns:a16="http://schemas.microsoft.com/office/drawing/2014/main" xmlns="" id="{00000000-0008-0000-0100-000092830100}"/>
              </a:ext>
            </a:extLst>
          </xdr:cNvPr>
          <xdr:cNvSpPr>
            <a:spLocks noChangeArrowheads="1"/>
          </xdr:cNvSpPr>
        </xdr:nvSpPr>
        <xdr:spPr bwMode="auto">
          <a:xfrm>
            <a:off x="4359275" y="2948517"/>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19" name="正方形/長方形 111">
            <a:extLst>
              <a:ext uri="{FF2B5EF4-FFF2-40B4-BE49-F238E27FC236}">
                <a16:creationId xmlns:a16="http://schemas.microsoft.com/office/drawing/2014/main" xmlns="" id="{00000000-0008-0000-0100-000093830100}"/>
              </a:ext>
            </a:extLst>
          </xdr:cNvPr>
          <xdr:cNvSpPr>
            <a:spLocks noChangeArrowheads="1"/>
          </xdr:cNvSpPr>
        </xdr:nvSpPr>
        <xdr:spPr bwMode="auto">
          <a:xfrm>
            <a:off x="4602692" y="2948517"/>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20" name="正方形/長方形 113">
            <a:extLst>
              <a:ext uri="{FF2B5EF4-FFF2-40B4-BE49-F238E27FC236}">
                <a16:creationId xmlns:a16="http://schemas.microsoft.com/office/drawing/2014/main" xmlns="" id="{00000000-0008-0000-0100-000094830100}"/>
              </a:ext>
            </a:extLst>
          </xdr:cNvPr>
          <xdr:cNvSpPr>
            <a:spLocks noChangeArrowheads="1"/>
          </xdr:cNvSpPr>
        </xdr:nvSpPr>
        <xdr:spPr bwMode="auto">
          <a:xfrm>
            <a:off x="3385608" y="2631016"/>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21" name="正方形/長方形 115">
            <a:extLst>
              <a:ext uri="{FF2B5EF4-FFF2-40B4-BE49-F238E27FC236}">
                <a16:creationId xmlns:a16="http://schemas.microsoft.com/office/drawing/2014/main" xmlns="" id="{00000000-0008-0000-0100-000095830100}"/>
              </a:ext>
            </a:extLst>
          </xdr:cNvPr>
          <xdr:cNvSpPr>
            <a:spLocks noChangeArrowheads="1"/>
          </xdr:cNvSpPr>
        </xdr:nvSpPr>
        <xdr:spPr bwMode="auto">
          <a:xfrm>
            <a:off x="3629025" y="2631016"/>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22" name="正方形/長方形 117">
            <a:extLst>
              <a:ext uri="{FF2B5EF4-FFF2-40B4-BE49-F238E27FC236}">
                <a16:creationId xmlns:a16="http://schemas.microsoft.com/office/drawing/2014/main" xmlns="" id="{00000000-0008-0000-0100-000096830100}"/>
              </a:ext>
            </a:extLst>
          </xdr:cNvPr>
          <xdr:cNvSpPr>
            <a:spLocks noChangeArrowheads="1"/>
          </xdr:cNvSpPr>
        </xdr:nvSpPr>
        <xdr:spPr bwMode="auto">
          <a:xfrm>
            <a:off x="3872442" y="2631016"/>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23" name="正方形/長方形 118">
            <a:extLst>
              <a:ext uri="{FF2B5EF4-FFF2-40B4-BE49-F238E27FC236}">
                <a16:creationId xmlns:a16="http://schemas.microsoft.com/office/drawing/2014/main" xmlns="" id="{00000000-0008-0000-0100-000097830100}"/>
              </a:ext>
            </a:extLst>
          </xdr:cNvPr>
          <xdr:cNvSpPr>
            <a:spLocks noChangeArrowheads="1"/>
          </xdr:cNvSpPr>
        </xdr:nvSpPr>
        <xdr:spPr bwMode="auto">
          <a:xfrm>
            <a:off x="4115858" y="2631016"/>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24" name="正方形/長方形 120">
            <a:extLst>
              <a:ext uri="{FF2B5EF4-FFF2-40B4-BE49-F238E27FC236}">
                <a16:creationId xmlns:a16="http://schemas.microsoft.com/office/drawing/2014/main" xmlns="" id="{00000000-0008-0000-0100-000098830100}"/>
              </a:ext>
            </a:extLst>
          </xdr:cNvPr>
          <xdr:cNvSpPr>
            <a:spLocks noChangeArrowheads="1"/>
          </xdr:cNvSpPr>
        </xdr:nvSpPr>
        <xdr:spPr bwMode="auto">
          <a:xfrm>
            <a:off x="4359275" y="2631016"/>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25" name="正方形/長方形 121">
            <a:extLst>
              <a:ext uri="{FF2B5EF4-FFF2-40B4-BE49-F238E27FC236}">
                <a16:creationId xmlns:a16="http://schemas.microsoft.com/office/drawing/2014/main" xmlns="" id="{00000000-0008-0000-0100-000099830100}"/>
              </a:ext>
            </a:extLst>
          </xdr:cNvPr>
          <xdr:cNvSpPr>
            <a:spLocks noChangeArrowheads="1"/>
          </xdr:cNvSpPr>
        </xdr:nvSpPr>
        <xdr:spPr bwMode="auto">
          <a:xfrm>
            <a:off x="4602692" y="2631016"/>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26" name="正方形/長方形 124">
            <a:extLst>
              <a:ext uri="{FF2B5EF4-FFF2-40B4-BE49-F238E27FC236}">
                <a16:creationId xmlns:a16="http://schemas.microsoft.com/office/drawing/2014/main" xmlns="" id="{00000000-0008-0000-0100-00009A830100}"/>
              </a:ext>
            </a:extLst>
          </xdr:cNvPr>
          <xdr:cNvSpPr>
            <a:spLocks noChangeArrowheads="1"/>
          </xdr:cNvSpPr>
        </xdr:nvSpPr>
        <xdr:spPr bwMode="auto">
          <a:xfrm>
            <a:off x="4115858" y="3277799"/>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27" name="正方形/長方形 126">
            <a:extLst>
              <a:ext uri="{FF2B5EF4-FFF2-40B4-BE49-F238E27FC236}">
                <a16:creationId xmlns:a16="http://schemas.microsoft.com/office/drawing/2014/main" xmlns="" id="{00000000-0008-0000-0100-00009B830100}"/>
              </a:ext>
            </a:extLst>
          </xdr:cNvPr>
          <xdr:cNvSpPr>
            <a:spLocks noChangeArrowheads="1"/>
          </xdr:cNvSpPr>
        </xdr:nvSpPr>
        <xdr:spPr bwMode="auto">
          <a:xfrm>
            <a:off x="4359275" y="3277799"/>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28" name="正方形/長方形 127">
            <a:extLst>
              <a:ext uri="{FF2B5EF4-FFF2-40B4-BE49-F238E27FC236}">
                <a16:creationId xmlns:a16="http://schemas.microsoft.com/office/drawing/2014/main" xmlns="" id="{00000000-0008-0000-0100-00009C830100}"/>
              </a:ext>
            </a:extLst>
          </xdr:cNvPr>
          <xdr:cNvSpPr>
            <a:spLocks noChangeArrowheads="1"/>
          </xdr:cNvSpPr>
        </xdr:nvSpPr>
        <xdr:spPr bwMode="auto">
          <a:xfrm>
            <a:off x="4602692" y="3277799"/>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29" name="正方形/長方形 129">
            <a:extLst>
              <a:ext uri="{FF2B5EF4-FFF2-40B4-BE49-F238E27FC236}">
                <a16:creationId xmlns:a16="http://schemas.microsoft.com/office/drawing/2014/main" xmlns="" id="{00000000-0008-0000-0100-00009D830100}"/>
              </a:ext>
            </a:extLst>
          </xdr:cNvPr>
          <xdr:cNvSpPr>
            <a:spLocks noChangeArrowheads="1"/>
          </xdr:cNvSpPr>
        </xdr:nvSpPr>
        <xdr:spPr bwMode="auto">
          <a:xfrm>
            <a:off x="3142192" y="3959059"/>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30" name="正方形/長方形 131">
            <a:extLst>
              <a:ext uri="{FF2B5EF4-FFF2-40B4-BE49-F238E27FC236}">
                <a16:creationId xmlns:a16="http://schemas.microsoft.com/office/drawing/2014/main" xmlns="" id="{00000000-0008-0000-0100-00009E830100}"/>
              </a:ext>
            </a:extLst>
          </xdr:cNvPr>
          <xdr:cNvSpPr>
            <a:spLocks noChangeArrowheads="1"/>
          </xdr:cNvSpPr>
        </xdr:nvSpPr>
        <xdr:spPr bwMode="auto">
          <a:xfrm>
            <a:off x="3629025" y="3959059"/>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31" name="正方形/長方形 133">
            <a:extLst>
              <a:ext uri="{FF2B5EF4-FFF2-40B4-BE49-F238E27FC236}">
                <a16:creationId xmlns:a16="http://schemas.microsoft.com/office/drawing/2014/main" xmlns="" id="{00000000-0008-0000-0100-00009F830100}"/>
              </a:ext>
            </a:extLst>
          </xdr:cNvPr>
          <xdr:cNvSpPr>
            <a:spLocks noChangeArrowheads="1"/>
          </xdr:cNvSpPr>
        </xdr:nvSpPr>
        <xdr:spPr bwMode="auto">
          <a:xfrm>
            <a:off x="3872442" y="3959059"/>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32" name="正方形/長方形 135">
            <a:extLst>
              <a:ext uri="{FF2B5EF4-FFF2-40B4-BE49-F238E27FC236}">
                <a16:creationId xmlns:a16="http://schemas.microsoft.com/office/drawing/2014/main" xmlns="" id="{00000000-0008-0000-0100-0000A0830100}"/>
              </a:ext>
            </a:extLst>
          </xdr:cNvPr>
          <xdr:cNvSpPr>
            <a:spLocks noChangeArrowheads="1"/>
          </xdr:cNvSpPr>
        </xdr:nvSpPr>
        <xdr:spPr bwMode="auto">
          <a:xfrm>
            <a:off x="4115858" y="3959059"/>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33" name="正方形/長方形 137">
            <a:extLst>
              <a:ext uri="{FF2B5EF4-FFF2-40B4-BE49-F238E27FC236}">
                <a16:creationId xmlns:a16="http://schemas.microsoft.com/office/drawing/2014/main" xmlns="" id="{00000000-0008-0000-0100-0000A1830100}"/>
              </a:ext>
            </a:extLst>
          </xdr:cNvPr>
          <xdr:cNvSpPr>
            <a:spLocks noChangeArrowheads="1"/>
          </xdr:cNvSpPr>
        </xdr:nvSpPr>
        <xdr:spPr bwMode="auto">
          <a:xfrm>
            <a:off x="4359275" y="3959059"/>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34" name="正方形/長方形 139">
            <a:extLst>
              <a:ext uri="{FF2B5EF4-FFF2-40B4-BE49-F238E27FC236}">
                <a16:creationId xmlns:a16="http://schemas.microsoft.com/office/drawing/2014/main" xmlns="" id="{00000000-0008-0000-0100-0000A2830100}"/>
              </a:ext>
            </a:extLst>
          </xdr:cNvPr>
          <xdr:cNvSpPr>
            <a:spLocks noChangeArrowheads="1"/>
          </xdr:cNvSpPr>
        </xdr:nvSpPr>
        <xdr:spPr bwMode="auto">
          <a:xfrm>
            <a:off x="4602692" y="3959059"/>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35" name="正方形/長方形 140">
            <a:extLst>
              <a:ext uri="{FF2B5EF4-FFF2-40B4-BE49-F238E27FC236}">
                <a16:creationId xmlns:a16="http://schemas.microsoft.com/office/drawing/2014/main" xmlns="" id="{00000000-0008-0000-0100-0000A3830100}"/>
              </a:ext>
            </a:extLst>
          </xdr:cNvPr>
          <xdr:cNvSpPr>
            <a:spLocks noChangeArrowheads="1"/>
          </xdr:cNvSpPr>
        </xdr:nvSpPr>
        <xdr:spPr bwMode="auto">
          <a:xfrm>
            <a:off x="4602692" y="4289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36" name="正方形/長方形 142">
            <a:extLst>
              <a:ext uri="{FF2B5EF4-FFF2-40B4-BE49-F238E27FC236}">
                <a16:creationId xmlns:a16="http://schemas.microsoft.com/office/drawing/2014/main" xmlns="" id="{00000000-0008-0000-0100-0000A4830100}"/>
              </a:ext>
            </a:extLst>
          </xdr:cNvPr>
          <xdr:cNvSpPr>
            <a:spLocks noChangeArrowheads="1"/>
          </xdr:cNvSpPr>
        </xdr:nvSpPr>
        <xdr:spPr bwMode="auto">
          <a:xfrm>
            <a:off x="4359275" y="4289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37" name="正方形/長方形 143">
            <a:extLst>
              <a:ext uri="{FF2B5EF4-FFF2-40B4-BE49-F238E27FC236}">
                <a16:creationId xmlns:a16="http://schemas.microsoft.com/office/drawing/2014/main" xmlns="" id="{00000000-0008-0000-0100-0000A5830100}"/>
              </a:ext>
            </a:extLst>
          </xdr:cNvPr>
          <xdr:cNvSpPr>
            <a:spLocks noChangeArrowheads="1"/>
          </xdr:cNvSpPr>
        </xdr:nvSpPr>
        <xdr:spPr bwMode="auto">
          <a:xfrm>
            <a:off x="4115858" y="4289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38" name="正方形/長方形 145">
            <a:extLst>
              <a:ext uri="{FF2B5EF4-FFF2-40B4-BE49-F238E27FC236}">
                <a16:creationId xmlns:a16="http://schemas.microsoft.com/office/drawing/2014/main" xmlns="" id="{00000000-0008-0000-0100-0000A6830100}"/>
              </a:ext>
            </a:extLst>
          </xdr:cNvPr>
          <xdr:cNvSpPr>
            <a:spLocks noChangeArrowheads="1"/>
          </xdr:cNvSpPr>
        </xdr:nvSpPr>
        <xdr:spPr bwMode="auto">
          <a:xfrm>
            <a:off x="3872442" y="4289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39" name="正方形/長方形 147">
            <a:extLst>
              <a:ext uri="{FF2B5EF4-FFF2-40B4-BE49-F238E27FC236}">
                <a16:creationId xmlns:a16="http://schemas.microsoft.com/office/drawing/2014/main" xmlns="" id="{00000000-0008-0000-0100-0000A7830100}"/>
              </a:ext>
            </a:extLst>
          </xdr:cNvPr>
          <xdr:cNvSpPr>
            <a:spLocks noChangeArrowheads="1"/>
          </xdr:cNvSpPr>
        </xdr:nvSpPr>
        <xdr:spPr bwMode="auto">
          <a:xfrm>
            <a:off x="3629025" y="4289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40" name="正方形/長方形 149">
            <a:extLst>
              <a:ext uri="{FF2B5EF4-FFF2-40B4-BE49-F238E27FC236}">
                <a16:creationId xmlns:a16="http://schemas.microsoft.com/office/drawing/2014/main" xmlns="" id="{00000000-0008-0000-0100-0000A8830100}"/>
              </a:ext>
            </a:extLst>
          </xdr:cNvPr>
          <xdr:cNvSpPr>
            <a:spLocks noChangeArrowheads="1"/>
          </xdr:cNvSpPr>
        </xdr:nvSpPr>
        <xdr:spPr bwMode="auto">
          <a:xfrm>
            <a:off x="3385608" y="4289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41" name="正方形/長方形 150">
            <a:extLst>
              <a:ext uri="{FF2B5EF4-FFF2-40B4-BE49-F238E27FC236}">
                <a16:creationId xmlns:a16="http://schemas.microsoft.com/office/drawing/2014/main" xmlns="" id="{00000000-0008-0000-0100-0000A9830100}"/>
              </a:ext>
            </a:extLst>
          </xdr:cNvPr>
          <xdr:cNvSpPr>
            <a:spLocks noChangeArrowheads="1"/>
          </xdr:cNvSpPr>
        </xdr:nvSpPr>
        <xdr:spPr bwMode="auto">
          <a:xfrm>
            <a:off x="3142192" y="4289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42" name="正方形/長方形 152">
            <a:extLst>
              <a:ext uri="{FF2B5EF4-FFF2-40B4-BE49-F238E27FC236}">
                <a16:creationId xmlns:a16="http://schemas.microsoft.com/office/drawing/2014/main" xmlns="" id="{00000000-0008-0000-0100-0000AA830100}"/>
              </a:ext>
            </a:extLst>
          </xdr:cNvPr>
          <xdr:cNvSpPr>
            <a:spLocks noChangeArrowheads="1"/>
          </xdr:cNvSpPr>
        </xdr:nvSpPr>
        <xdr:spPr bwMode="auto">
          <a:xfrm>
            <a:off x="3142192" y="46073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43" name="正方形/長方形 154">
            <a:extLst>
              <a:ext uri="{FF2B5EF4-FFF2-40B4-BE49-F238E27FC236}">
                <a16:creationId xmlns:a16="http://schemas.microsoft.com/office/drawing/2014/main" xmlns="" id="{00000000-0008-0000-0100-0000AB830100}"/>
              </a:ext>
            </a:extLst>
          </xdr:cNvPr>
          <xdr:cNvSpPr>
            <a:spLocks noChangeArrowheads="1"/>
          </xdr:cNvSpPr>
        </xdr:nvSpPr>
        <xdr:spPr bwMode="auto">
          <a:xfrm>
            <a:off x="3385608" y="46073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44" name="正方形/長方形 156">
            <a:extLst>
              <a:ext uri="{FF2B5EF4-FFF2-40B4-BE49-F238E27FC236}">
                <a16:creationId xmlns:a16="http://schemas.microsoft.com/office/drawing/2014/main" xmlns="" id="{00000000-0008-0000-0100-0000AC830100}"/>
              </a:ext>
            </a:extLst>
          </xdr:cNvPr>
          <xdr:cNvSpPr>
            <a:spLocks noChangeArrowheads="1"/>
          </xdr:cNvSpPr>
        </xdr:nvSpPr>
        <xdr:spPr bwMode="auto">
          <a:xfrm>
            <a:off x="3629025" y="46073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45" name="正方形/長方形 157">
            <a:extLst>
              <a:ext uri="{FF2B5EF4-FFF2-40B4-BE49-F238E27FC236}">
                <a16:creationId xmlns:a16="http://schemas.microsoft.com/office/drawing/2014/main" xmlns="" id="{00000000-0008-0000-0100-0000AD830100}"/>
              </a:ext>
            </a:extLst>
          </xdr:cNvPr>
          <xdr:cNvSpPr>
            <a:spLocks noChangeArrowheads="1"/>
          </xdr:cNvSpPr>
        </xdr:nvSpPr>
        <xdr:spPr bwMode="auto">
          <a:xfrm>
            <a:off x="3872442" y="46073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46" name="正方形/長方形 159">
            <a:extLst>
              <a:ext uri="{FF2B5EF4-FFF2-40B4-BE49-F238E27FC236}">
                <a16:creationId xmlns:a16="http://schemas.microsoft.com/office/drawing/2014/main" xmlns="" id="{00000000-0008-0000-0100-0000AE830100}"/>
              </a:ext>
            </a:extLst>
          </xdr:cNvPr>
          <xdr:cNvSpPr>
            <a:spLocks noChangeArrowheads="1"/>
          </xdr:cNvSpPr>
        </xdr:nvSpPr>
        <xdr:spPr bwMode="auto">
          <a:xfrm>
            <a:off x="4115858" y="46073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47" name="正方形/長方形 161">
            <a:extLst>
              <a:ext uri="{FF2B5EF4-FFF2-40B4-BE49-F238E27FC236}">
                <a16:creationId xmlns:a16="http://schemas.microsoft.com/office/drawing/2014/main" xmlns="" id="{00000000-0008-0000-0100-0000AF830100}"/>
              </a:ext>
            </a:extLst>
          </xdr:cNvPr>
          <xdr:cNvSpPr>
            <a:spLocks noChangeArrowheads="1"/>
          </xdr:cNvSpPr>
        </xdr:nvSpPr>
        <xdr:spPr bwMode="auto">
          <a:xfrm>
            <a:off x="4359275" y="46073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48" name="正方形/長方形 163">
            <a:extLst>
              <a:ext uri="{FF2B5EF4-FFF2-40B4-BE49-F238E27FC236}">
                <a16:creationId xmlns:a16="http://schemas.microsoft.com/office/drawing/2014/main" xmlns="" id="{00000000-0008-0000-0100-0000B0830100}"/>
              </a:ext>
            </a:extLst>
          </xdr:cNvPr>
          <xdr:cNvSpPr>
            <a:spLocks noChangeArrowheads="1"/>
          </xdr:cNvSpPr>
        </xdr:nvSpPr>
        <xdr:spPr bwMode="auto">
          <a:xfrm>
            <a:off x="4602692" y="46073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49" name="正方形/長方形 164">
            <a:extLst>
              <a:ext uri="{FF2B5EF4-FFF2-40B4-BE49-F238E27FC236}">
                <a16:creationId xmlns:a16="http://schemas.microsoft.com/office/drawing/2014/main" xmlns="" id="{00000000-0008-0000-0100-0000B1830100}"/>
              </a:ext>
            </a:extLst>
          </xdr:cNvPr>
          <xdr:cNvSpPr>
            <a:spLocks noChangeArrowheads="1"/>
          </xdr:cNvSpPr>
        </xdr:nvSpPr>
        <xdr:spPr bwMode="auto">
          <a:xfrm>
            <a:off x="4602692" y="4924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50" name="正方形/長方形 165">
            <a:extLst>
              <a:ext uri="{FF2B5EF4-FFF2-40B4-BE49-F238E27FC236}">
                <a16:creationId xmlns:a16="http://schemas.microsoft.com/office/drawing/2014/main" xmlns="" id="{00000000-0008-0000-0100-0000B2830100}"/>
              </a:ext>
            </a:extLst>
          </xdr:cNvPr>
          <xdr:cNvSpPr>
            <a:spLocks noChangeArrowheads="1"/>
          </xdr:cNvSpPr>
        </xdr:nvSpPr>
        <xdr:spPr bwMode="auto">
          <a:xfrm>
            <a:off x="4359275" y="4924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51" name="正方形/長方形 166">
            <a:extLst>
              <a:ext uri="{FF2B5EF4-FFF2-40B4-BE49-F238E27FC236}">
                <a16:creationId xmlns:a16="http://schemas.microsoft.com/office/drawing/2014/main" xmlns="" id="{00000000-0008-0000-0100-0000B3830100}"/>
              </a:ext>
            </a:extLst>
          </xdr:cNvPr>
          <xdr:cNvSpPr>
            <a:spLocks noChangeArrowheads="1"/>
          </xdr:cNvSpPr>
        </xdr:nvSpPr>
        <xdr:spPr bwMode="auto">
          <a:xfrm>
            <a:off x="4115858" y="4924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52" name="正方形/長方形 167">
            <a:extLst>
              <a:ext uri="{FF2B5EF4-FFF2-40B4-BE49-F238E27FC236}">
                <a16:creationId xmlns:a16="http://schemas.microsoft.com/office/drawing/2014/main" xmlns="" id="{00000000-0008-0000-0100-0000B4830100}"/>
              </a:ext>
            </a:extLst>
          </xdr:cNvPr>
          <xdr:cNvSpPr>
            <a:spLocks noChangeArrowheads="1"/>
          </xdr:cNvSpPr>
        </xdr:nvSpPr>
        <xdr:spPr bwMode="auto">
          <a:xfrm>
            <a:off x="3872442" y="4924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53" name="正方形/長方形 168">
            <a:extLst>
              <a:ext uri="{FF2B5EF4-FFF2-40B4-BE49-F238E27FC236}">
                <a16:creationId xmlns:a16="http://schemas.microsoft.com/office/drawing/2014/main" xmlns="" id="{00000000-0008-0000-0100-0000B5830100}"/>
              </a:ext>
            </a:extLst>
          </xdr:cNvPr>
          <xdr:cNvSpPr>
            <a:spLocks noChangeArrowheads="1"/>
          </xdr:cNvSpPr>
        </xdr:nvSpPr>
        <xdr:spPr bwMode="auto">
          <a:xfrm>
            <a:off x="3629025" y="4924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54" name="正方形/長方形 170">
            <a:extLst>
              <a:ext uri="{FF2B5EF4-FFF2-40B4-BE49-F238E27FC236}">
                <a16:creationId xmlns:a16="http://schemas.microsoft.com/office/drawing/2014/main" xmlns="" id="{00000000-0008-0000-0100-0000B6830100}"/>
              </a:ext>
            </a:extLst>
          </xdr:cNvPr>
          <xdr:cNvSpPr>
            <a:spLocks noChangeArrowheads="1"/>
          </xdr:cNvSpPr>
        </xdr:nvSpPr>
        <xdr:spPr bwMode="auto">
          <a:xfrm>
            <a:off x="3385608" y="4924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55" name="正方形/長方形 172">
            <a:extLst>
              <a:ext uri="{FF2B5EF4-FFF2-40B4-BE49-F238E27FC236}">
                <a16:creationId xmlns:a16="http://schemas.microsoft.com/office/drawing/2014/main" xmlns="" id="{00000000-0008-0000-0100-0000B7830100}"/>
              </a:ext>
            </a:extLst>
          </xdr:cNvPr>
          <xdr:cNvSpPr>
            <a:spLocks noChangeArrowheads="1"/>
          </xdr:cNvSpPr>
        </xdr:nvSpPr>
        <xdr:spPr bwMode="auto">
          <a:xfrm>
            <a:off x="3142192" y="4924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56" name="正方形/長方形 174">
            <a:extLst>
              <a:ext uri="{FF2B5EF4-FFF2-40B4-BE49-F238E27FC236}">
                <a16:creationId xmlns:a16="http://schemas.microsoft.com/office/drawing/2014/main" xmlns="" id="{00000000-0008-0000-0100-0000B8830100}"/>
              </a:ext>
            </a:extLst>
          </xdr:cNvPr>
          <xdr:cNvSpPr>
            <a:spLocks noChangeArrowheads="1"/>
          </xdr:cNvSpPr>
        </xdr:nvSpPr>
        <xdr:spPr bwMode="auto">
          <a:xfrm>
            <a:off x="4602692" y="52423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57" name="正方形/長方形 177">
            <a:extLst>
              <a:ext uri="{FF2B5EF4-FFF2-40B4-BE49-F238E27FC236}">
                <a16:creationId xmlns:a16="http://schemas.microsoft.com/office/drawing/2014/main" xmlns="" id="{00000000-0008-0000-0100-0000B9830100}"/>
              </a:ext>
            </a:extLst>
          </xdr:cNvPr>
          <xdr:cNvSpPr>
            <a:spLocks noChangeArrowheads="1"/>
          </xdr:cNvSpPr>
        </xdr:nvSpPr>
        <xdr:spPr bwMode="auto">
          <a:xfrm>
            <a:off x="4359275" y="52423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58" name="正方形/長方形 179">
            <a:extLst>
              <a:ext uri="{FF2B5EF4-FFF2-40B4-BE49-F238E27FC236}">
                <a16:creationId xmlns:a16="http://schemas.microsoft.com/office/drawing/2014/main" xmlns="" id="{00000000-0008-0000-0100-0000BA830100}"/>
              </a:ext>
            </a:extLst>
          </xdr:cNvPr>
          <xdr:cNvSpPr>
            <a:spLocks noChangeArrowheads="1"/>
          </xdr:cNvSpPr>
        </xdr:nvSpPr>
        <xdr:spPr bwMode="auto">
          <a:xfrm>
            <a:off x="4115858" y="52423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59" name="正方形/長方形 180">
            <a:extLst>
              <a:ext uri="{FF2B5EF4-FFF2-40B4-BE49-F238E27FC236}">
                <a16:creationId xmlns:a16="http://schemas.microsoft.com/office/drawing/2014/main" xmlns="" id="{00000000-0008-0000-0100-0000BB830100}"/>
              </a:ext>
            </a:extLst>
          </xdr:cNvPr>
          <xdr:cNvSpPr>
            <a:spLocks noChangeArrowheads="1"/>
          </xdr:cNvSpPr>
        </xdr:nvSpPr>
        <xdr:spPr bwMode="auto">
          <a:xfrm>
            <a:off x="3872442" y="52423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60" name="正方形/長方形 182">
            <a:extLst>
              <a:ext uri="{FF2B5EF4-FFF2-40B4-BE49-F238E27FC236}">
                <a16:creationId xmlns:a16="http://schemas.microsoft.com/office/drawing/2014/main" xmlns="" id="{00000000-0008-0000-0100-0000BC830100}"/>
              </a:ext>
            </a:extLst>
          </xdr:cNvPr>
          <xdr:cNvSpPr>
            <a:spLocks noChangeArrowheads="1"/>
          </xdr:cNvSpPr>
        </xdr:nvSpPr>
        <xdr:spPr bwMode="auto">
          <a:xfrm>
            <a:off x="3629025" y="52423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61" name="正方形/長方形 184">
            <a:extLst>
              <a:ext uri="{FF2B5EF4-FFF2-40B4-BE49-F238E27FC236}">
                <a16:creationId xmlns:a16="http://schemas.microsoft.com/office/drawing/2014/main" xmlns="" id="{00000000-0008-0000-0100-0000BD830100}"/>
              </a:ext>
            </a:extLst>
          </xdr:cNvPr>
          <xdr:cNvSpPr>
            <a:spLocks noChangeArrowheads="1"/>
          </xdr:cNvSpPr>
        </xdr:nvSpPr>
        <xdr:spPr bwMode="auto">
          <a:xfrm>
            <a:off x="3385608" y="52423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62" name="正方形/長方形 185">
            <a:extLst>
              <a:ext uri="{FF2B5EF4-FFF2-40B4-BE49-F238E27FC236}">
                <a16:creationId xmlns:a16="http://schemas.microsoft.com/office/drawing/2014/main" xmlns="" id="{00000000-0008-0000-0100-0000BE830100}"/>
              </a:ext>
            </a:extLst>
          </xdr:cNvPr>
          <xdr:cNvSpPr>
            <a:spLocks noChangeArrowheads="1"/>
          </xdr:cNvSpPr>
        </xdr:nvSpPr>
        <xdr:spPr bwMode="auto">
          <a:xfrm>
            <a:off x="3142192" y="52423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63" name="正方形/長方形 187">
            <a:extLst>
              <a:ext uri="{FF2B5EF4-FFF2-40B4-BE49-F238E27FC236}">
                <a16:creationId xmlns:a16="http://schemas.microsoft.com/office/drawing/2014/main" xmlns="" id="{00000000-0008-0000-0100-0000BF830100}"/>
              </a:ext>
            </a:extLst>
          </xdr:cNvPr>
          <xdr:cNvSpPr>
            <a:spLocks noChangeArrowheads="1"/>
          </xdr:cNvSpPr>
        </xdr:nvSpPr>
        <xdr:spPr bwMode="auto">
          <a:xfrm>
            <a:off x="4602692" y="5559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64" name="正方形/長方形 190">
            <a:extLst>
              <a:ext uri="{FF2B5EF4-FFF2-40B4-BE49-F238E27FC236}">
                <a16:creationId xmlns:a16="http://schemas.microsoft.com/office/drawing/2014/main" xmlns="" id="{00000000-0008-0000-0100-0000C0830100}"/>
              </a:ext>
            </a:extLst>
          </xdr:cNvPr>
          <xdr:cNvSpPr>
            <a:spLocks noChangeArrowheads="1"/>
          </xdr:cNvSpPr>
        </xdr:nvSpPr>
        <xdr:spPr bwMode="auto">
          <a:xfrm>
            <a:off x="4359275" y="5559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65" name="正方形/長方形 192">
            <a:extLst>
              <a:ext uri="{FF2B5EF4-FFF2-40B4-BE49-F238E27FC236}">
                <a16:creationId xmlns:a16="http://schemas.microsoft.com/office/drawing/2014/main" xmlns="" id="{00000000-0008-0000-0100-0000C1830100}"/>
              </a:ext>
            </a:extLst>
          </xdr:cNvPr>
          <xdr:cNvSpPr>
            <a:spLocks noChangeArrowheads="1"/>
          </xdr:cNvSpPr>
        </xdr:nvSpPr>
        <xdr:spPr bwMode="auto">
          <a:xfrm>
            <a:off x="4115858" y="5559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66" name="正方形/長方形 194">
            <a:extLst>
              <a:ext uri="{FF2B5EF4-FFF2-40B4-BE49-F238E27FC236}">
                <a16:creationId xmlns:a16="http://schemas.microsoft.com/office/drawing/2014/main" xmlns="" id="{00000000-0008-0000-0100-0000C2830100}"/>
              </a:ext>
            </a:extLst>
          </xdr:cNvPr>
          <xdr:cNvSpPr>
            <a:spLocks noChangeArrowheads="1"/>
          </xdr:cNvSpPr>
        </xdr:nvSpPr>
        <xdr:spPr bwMode="auto">
          <a:xfrm>
            <a:off x="3872442" y="5559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67" name="正方形/長方形 195">
            <a:extLst>
              <a:ext uri="{FF2B5EF4-FFF2-40B4-BE49-F238E27FC236}">
                <a16:creationId xmlns:a16="http://schemas.microsoft.com/office/drawing/2014/main" xmlns="" id="{00000000-0008-0000-0100-0000C3830100}"/>
              </a:ext>
            </a:extLst>
          </xdr:cNvPr>
          <xdr:cNvSpPr>
            <a:spLocks noChangeArrowheads="1"/>
          </xdr:cNvSpPr>
        </xdr:nvSpPr>
        <xdr:spPr bwMode="auto">
          <a:xfrm>
            <a:off x="3629025" y="5559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68" name="正方形/長方形 196">
            <a:extLst>
              <a:ext uri="{FF2B5EF4-FFF2-40B4-BE49-F238E27FC236}">
                <a16:creationId xmlns:a16="http://schemas.microsoft.com/office/drawing/2014/main" xmlns="" id="{00000000-0008-0000-0100-0000C4830100}"/>
              </a:ext>
            </a:extLst>
          </xdr:cNvPr>
          <xdr:cNvSpPr>
            <a:spLocks noChangeArrowheads="1"/>
          </xdr:cNvSpPr>
        </xdr:nvSpPr>
        <xdr:spPr bwMode="auto">
          <a:xfrm>
            <a:off x="3385608" y="5559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69" name="正方形/長方形 198">
            <a:extLst>
              <a:ext uri="{FF2B5EF4-FFF2-40B4-BE49-F238E27FC236}">
                <a16:creationId xmlns:a16="http://schemas.microsoft.com/office/drawing/2014/main" xmlns="" id="{00000000-0008-0000-0100-0000C5830100}"/>
              </a:ext>
            </a:extLst>
          </xdr:cNvPr>
          <xdr:cNvSpPr>
            <a:spLocks noChangeArrowheads="1"/>
          </xdr:cNvSpPr>
        </xdr:nvSpPr>
        <xdr:spPr bwMode="auto">
          <a:xfrm>
            <a:off x="3142192" y="5559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70" name="正方形/長方形 200">
            <a:extLst>
              <a:ext uri="{FF2B5EF4-FFF2-40B4-BE49-F238E27FC236}">
                <a16:creationId xmlns:a16="http://schemas.microsoft.com/office/drawing/2014/main" xmlns="" id="{00000000-0008-0000-0100-0000C6830100}"/>
              </a:ext>
            </a:extLst>
          </xdr:cNvPr>
          <xdr:cNvSpPr>
            <a:spLocks noChangeArrowheads="1"/>
          </xdr:cNvSpPr>
        </xdr:nvSpPr>
        <xdr:spPr bwMode="auto">
          <a:xfrm>
            <a:off x="4602692" y="5870715"/>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71" name="正方形/長方形 202">
            <a:extLst>
              <a:ext uri="{FF2B5EF4-FFF2-40B4-BE49-F238E27FC236}">
                <a16:creationId xmlns:a16="http://schemas.microsoft.com/office/drawing/2014/main" xmlns="" id="{00000000-0008-0000-0100-0000C7830100}"/>
              </a:ext>
            </a:extLst>
          </xdr:cNvPr>
          <xdr:cNvSpPr>
            <a:spLocks noChangeArrowheads="1"/>
          </xdr:cNvSpPr>
        </xdr:nvSpPr>
        <xdr:spPr bwMode="auto">
          <a:xfrm>
            <a:off x="4359275" y="5870715"/>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72" name="正方形/長方形 204">
            <a:extLst>
              <a:ext uri="{FF2B5EF4-FFF2-40B4-BE49-F238E27FC236}">
                <a16:creationId xmlns:a16="http://schemas.microsoft.com/office/drawing/2014/main" xmlns="" id="{00000000-0008-0000-0100-0000C8830100}"/>
              </a:ext>
            </a:extLst>
          </xdr:cNvPr>
          <xdr:cNvSpPr>
            <a:spLocks noChangeArrowheads="1"/>
          </xdr:cNvSpPr>
        </xdr:nvSpPr>
        <xdr:spPr bwMode="auto">
          <a:xfrm>
            <a:off x="4115858" y="5870715"/>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73" name="正方形/長方形 206">
            <a:extLst>
              <a:ext uri="{FF2B5EF4-FFF2-40B4-BE49-F238E27FC236}">
                <a16:creationId xmlns:a16="http://schemas.microsoft.com/office/drawing/2014/main" xmlns="" id="{00000000-0008-0000-0100-0000C9830100}"/>
              </a:ext>
            </a:extLst>
          </xdr:cNvPr>
          <xdr:cNvSpPr>
            <a:spLocks noChangeArrowheads="1"/>
          </xdr:cNvSpPr>
        </xdr:nvSpPr>
        <xdr:spPr bwMode="auto">
          <a:xfrm>
            <a:off x="3872442" y="5870715"/>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74" name="正方形/長方形 207">
            <a:extLst>
              <a:ext uri="{FF2B5EF4-FFF2-40B4-BE49-F238E27FC236}">
                <a16:creationId xmlns:a16="http://schemas.microsoft.com/office/drawing/2014/main" xmlns="" id="{00000000-0008-0000-0100-0000CA830100}"/>
              </a:ext>
            </a:extLst>
          </xdr:cNvPr>
          <xdr:cNvSpPr>
            <a:spLocks noChangeArrowheads="1"/>
          </xdr:cNvSpPr>
        </xdr:nvSpPr>
        <xdr:spPr bwMode="auto">
          <a:xfrm>
            <a:off x="3629025" y="5870715"/>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75" name="正方形/長方形 209">
            <a:extLst>
              <a:ext uri="{FF2B5EF4-FFF2-40B4-BE49-F238E27FC236}">
                <a16:creationId xmlns:a16="http://schemas.microsoft.com/office/drawing/2014/main" xmlns="" id="{00000000-0008-0000-0100-0000CB830100}"/>
              </a:ext>
            </a:extLst>
          </xdr:cNvPr>
          <xdr:cNvSpPr>
            <a:spLocks noChangeArrowheads="1"/>
          </xdr:cNvSpPr>
        </xdr:nvSpPr>
        <xdr:spPr bwMode="auto">
          <a:xfrm>
            <a:off x="3385608" y="5870715"/>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76" name="正方形/長方形 211">
            <a:extLst>
              <a:ext uri="{FF2B5EF4-FFF2-40B4-BE49-F238E27FC236}">
                <a16:creationId xmlns:a16="http://schemas.microsoft.com/office/drawing/2014/main" xmlns="" id="{00000000-0008-0000-0100-0000CC830100}"/>
              </a:ext>
            </a:extLst>
          </xdr:cNvPr>
          <xdr:cNvSpPr>
            <a:spLocks noChangeArrowheads="1"/>
          </xdr:cNvSpPr>
        </xdr:nvSpPr>
        <xdr:spPr bwMode="auto">
          <a:xfrm>
            <a:off x="3142192" y="5870715"/>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77" name="正方形/長方形 212">
            <a:extLst>
              <a:ext uri="{FF2B5EF4-FFF2-40B4-BE49-F238E27FC236}">
                <a16:creationId xmlns:a16="http://schemas.microsoft.com/office/drawing/2014/main" xmlns="" id="{00000000-0008-0000-0100-0000CD830100}"/>
              </a:ext>
            </a:extLst>
          </xdr:cNvPr>
          <xdr:cNvSpPr>
            <a:spLocks noChangeArrowheads="1"/>
          </xdr:cNvSpPr>
        </xdr:nvSpPr>
        <xdr:spPr bwMode="auto">
          <a:xfrm>
            <a:off x="4602692" y="6188215"/>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78" name="正方形/長方形 214">
            <a:extLst>
              <a:ext uri="{FF2B5EF4-FFF2-40B4-BE49-F238E27FC236}">
                <a16:creationId xmlns:a16="http://schemas.microsoft.com/office/drawing/2014/main" xmlns="" id="{00000000-0008-0000-0100-0000CE830100}"/>
              </a:ext>
            </a:extLst>
          </xdr:cNvPr>
          <xdr:cNvSpPr>
            <a:spLocks noChangeArrowheads="1"/>
          </xdr:cNvSpPr>
        </xdr:nvSpPr>
        <xdr:spPr bwMode="auto">
          <a:xfrm>
            <a:off x="4359275" y="6188215"/>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79" name="正方形/長方形 215">
            <a:extLst>
              <a:ext uri="{FF2B5EF4-FFF2-40B4-BE49-F238E27FC236}">
                <a16:creationId xmlns:a16="http://schemas.microsoft.com/office/drawing/2014/main" xmlns="" id="{00000000-0008-0000-0100-0000CF830100}"/>
              </a:ext>
            </a:extLst>
          </xdr:cNvPr>
          <xdr:cNvSpPr>
            <a:spLocks noChangeArrowheads="1"/>
          </xdr:cNvSpPr>
        </xdr:nvSpPr>
        <xdr:spPr bwMode="auto">
          <a:xfrm>
            <a:off x="4115858" y="6188215"/>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80" name="正方形/長方形 217">
            <a:extLst>
              <a:ext uri="{FF2B5EF4-FFF2-40B4-BE49-F238E27FC236}">
                <a16:creationId xmlns:a16="http://schemas.microsoft.com/office/drawing/2014/main" xmlns="" id="{00000000-0008-0000-0100-0000D0830100}"/>
              </a:ext>
            </a:extLst>
          </xdr:cNvPr>
          <xdr:cNvSpPr>
            <a:spLocks noChangeArrowheads="1"/>
          </xdr:cNvSpPr>
        </xdr:nvSpPr>
        <xdr:spPr bwMode="auto">
          <a:xfrm>
            <a:off x="3872442" y="6188215"/>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81" name="正方形/長方形 219">
            <a:extLst>
              <a:ext uri="{FF2B5EF4-FFF2-40B4-BE49-F238E27FC236}">
                <a16:creationId xmlns:a16="http://schemas.microsoft.com/office/drawing/2014/main" xmlns="" id="{00000000-0008-0000-0100-0000D1830100}"/>
              </a:ext>
            </a:extLst>
          </xdr:cNvPr>
          <xdr:cNvSpPr>
            <a:spLocks noChangeArrowheads="1"/>
          </xdr:cNvSpPr>
        </xdr:nvSpPr>
        <xdr:spPr bwMode="auto">
          <a:xfrm>
            <a:off x="3629025" y="6188215"/>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82" name="正方形/長方形 221">
            <a:extLst>
              <a:ext uri="{FF2B5EF4-FFF2-40B4-BE49-F238E27FC236}">
                <a16:creationId xmlns:a16="http://schemas.microsoft.com/office/drawing/2014/main" xmlns="" id="{00000000-0008-0000-0100-0000D2830100}"/>
              </a:ext>
            </a:extLst>
          </xdr:cNvPr>
          <xdr:cNvSpPr>
            <a:spLocks noChangeArrowheads="1"/>
          </xdr:cNvSpPr>
        </xdr:nvSpPr>
        <xdr:spPr bwMode="auto">
          <a:xfrm>
            <a:off x="3385608" y="6188215"/>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83" name="正方形/長方形 223">
            <a:extLst>
              <a:ext uri="{FF2B5EF4-FFF2-40B4-BE49-F238E27FC236}">
                <a16:creationId xmlns:a16="http://schemas.microsoft.com/office/drawing/2014/main" xmlns="" id="{00000000-0008-0000-0100-0000D3830100}"/>
              </a:ext>
            </a:extLst>
          </xdr:cNvPr>
          <xdr:cNvSpPr>
            <a:spLocks noChangeArrowheads="1"/>
          </xdr:cNvSpPr>
        </xdr:nvSpPr>
        <xdr:spPr bwMode="auto">
          <a:xfrm>
            <a:off x="3142192" y="6188215"/>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84" name="正方形/長方形 225">
            <a:extLst>
              <a:ext uri="{FF2B5EF4-FFF2-40B4-BE49-F238E27FC236}">
                <a16:creationId xmlns:a16="http://schemas.microsoft.com/office/drawing/2014/main" xmlns="" id="{00000000-0008-0000-0100-0000D4830100}"/>
              </a:ext>
            </a:extLst>
          </xdr:cNvPr>
          <xdr:cNvSpPr>
            <a:spLocks noChangeArrowheads="1"/>
          </xdr:cNvSpPr>
        </xdr:nvSpPr>
        <xdr:spPr bwMode="auto">
          <a:xfrm>
            <a:off x="4602692" y="65123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85" name="正方形/長方形 226">
            <a:extLst>
              <a:ext uri="{FF2B5EF4-FFF2-40B4-BE49-F238E27FC236}">
                <a16:creationId xmlns:a16="http://schemas.microsoft.com/office/drawing/2014/main" xmlns="" id="{00000000-0008-0000-0100-0000D5830100}"/>
              </a:ext>
            </a:extLst>
          </xdr:cNvPr>
          <xdr:cNvSpPr>
            <a:spLocks noChangeArrowheads="1"/>
          </xdr:cNvSpPr>
        </xdr:nvSpPr>
        <xdr:spPr bwMode="auto">
          <a:xfrm>
            <a:off x="4359275" y="65123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86" name="正方形/長方形 227">
            <a:extLst>
              <a:ext uri="{FF2B5EF4-FFF2-40B4-BE49-F238E27FC236}">
                <a16:creationId xmlns:a16="http://schemas.microsoft.com/office/drawing/2014/main" xmlns="" id="{00000000-0008-0000-0100-0000D6830100}"/>
              </a:ext>
            </a:extLst>
          </xdr:cNvPr>
          <xdr:cNvSpPr>
            <a:spLocks noChangeArrowheads="1"/>
          </xdr:cNvSpPr>
        </xdr:nvSpPr>
        <xdr:spPr bwMode="auto">
          <a:xfrm>
            <a:off x="4115858" y="65123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87" name="正方形/長方形 228">
            <a:extLst>
              <a:ext uri="{FF2B5EF4-FFF2-40B4-BE49-F238E27FC236}">
                <a16:creationId xmlns:a16="http://schemas.microsoft.com/office/drawing/2014/main" xmlns="" id="{00000000-0008-0000-0100-0000D7830100}"/>
              </a:ext>
            </a:extLst>
          </xdr:cNvPr>
          <xdr:cNvSpPr>
            <a:spLocks noChangeArrowheads="1"/>
          </xdr:cNvSpPr>
        </xdr:nvSpPr>
        <xdr:spPr bwMode="auto">
          <a:xfrm>
            <a:off x="3872442" y="65123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88" name="正方形/長方形 230">
            <a:extLst>
              <a:ext uri="{FF2B5EF4-FFF2-40B4-BE49-F238E27FC236}">
                <a16:creationId xmlns:a16="http://schemas.microsoft.com/office/drawing/2014/main" xmlns="" id="{00000000-0008-0000-0100-0000D8830100}"/>
              </a:ext>
            </a:extLst>
          </xdr:cNvPr>
          <xdr:cNvSpPr>
            <a:spLocks noChangeArrowheads="1"/>
          </xdr:cNvSpPr>
        </xdr:nvSpPr>
        <xdr:spPr bwMode="auto">
          <a:xfrm>
            <a:off x="3629025" y="65123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89" name="正方形/長方形 232">
            <a:extLst>
              <a:ext uri="{FF2B5EF4-FFF2-40B4-BE49-F238E27FC236}">
                <a16:creationId xmlns:a16="http://schemas.microsoft.com/office/drawing/2014/main" xmlns="" id="{00000000-0008-0000-0100-0000D9830100}"/>
              </a:ext>
            </a:extLst>
          </xdr:cNvPr>
          <xdr:cNvSpPr>
            <a:spLocks noChangeArrowheads="1"/>
          </xdr:cNvSpPr>
        </xdr:nvSpPr>
        <xdr:spPr bwMode="auto">
          <a:xfrm>
            <a:off x="3385608" y="65123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90" name="正方形/長方形 234">
            <a:extLst>
              <a:ext uri="{FF2B5EF4-FFF2-40B4-BE49-F238E27FC236}">
                <a16:creationId xmlns:a16="http://schemas.microsoft.com/office/drawing/2014/main" xmlns="" id="{00000000-0008-0000-0100-0000DA830100}"/>
              </a:ext>
            </a:extLst>
          </xdr:cNvPr>
          <xdr:cNvSpPr>
            <a:spLocks noChangeArrowheads="1"/>
          </xdr:cNvSpPr>
        </xdr:nvSpPr>
        <xdr:spPr bwMode="auto">
          <a:xfrm>
            <a:off x="3142192" y="65123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91" name="正方形/長方形 235">
            <a:extLst>
              <a:ext uri="{FF2B5EF4-FFF2-40B4-BE49-F238E27FC236}">
                <a16:creationId xmlns:a16="http://schemas.microsoft.com/office/drawing/2014/main" xmlns="" id="{00000000-0008-0000-0100-0000DB830100}"/>
              </a:ext>
            </a:extLst>
          </xdr:cNvPr>
          <xdr:cNvSpPr>
            <a:spLocks noChangeArrowheads="1"/>
          </xdr:cNvSpPr>
        </xdr:nvSpPr>
        <xdr:spPr bwMode="auto">
          <a:xfrm>
            <a:off x="4602692" y="6829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92" name="正方形/長方形 236">
            <a:extLst>
              <a:ext uri="{FF2B5EF4-FFF2-40B4-BE49-F238E27FC236}">
                <a16:creationId xmlns:a16="http://schemas.microsoft.com/office/drawing/2014/main" xmlns="" id="{00000000-0008-0000-0100-0000DC830100}"/>
              </a:ext>
            </a:extLst>
          </xdr:cNvPr>
          <xdr:cNvSpPr>
            <a:spLocks noChangeArrowheads="1"/>
          </xdr:cNvSpPr>
        </xdr:nvSpPr>
        <xdr:spPr bwMode="auto">
          <a:xfrm>
            <a:off x="4359275" y="6829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93" name="正方形/長方形 238">
            <a:extLst>
              <a:ext uri="{FF2B5EF4-FFF2-40B4-BE49-F238E27FC236}">
                <a16:creationId xmlns:a16="http://schemas.microsoft.com/office/drawing/2014/main" xmlns="" id="{00000000-0008-0000-0100-0000DD830100}"/>
              </a:ext>
            </a:extLst>
          </xdr:cNvPr>
          <xdr:cNvSpPr>
            <a:spLocks noChangeArrowheads="1"/>
          </xdr:cNvSpPr>
        </xdr:nvSpPr>
        <xdr:spPr bwMode="auto">
          <a:xfrm>
            <a:off x="4115858" y="6829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94" name="正方形/長方形 240">
            <a:extLst>
              <a:ext uri="{FF2B5EF4-FFF2-40B4-BE49-F238E27FC236}">
                <a16:creationId xmlns:a16="http://schemas.microsoft.com/office/drawing/2014/main" xmlns="" id="{00000000-0008-0000-0100-0000DE830100}"/>
              </a:ext>
            </a:extLst>
          </xdr:cNvPr>
          <xdr:cNvSpPr>
            <a:spLocks noChangeArrowheads="1"/>
          </xdr:cNvSpPr>
        </xdr:nvSpPr>
        <xdr:spPr bwMode="auto">
          <a:xfrm>
            <a:off x="3872442" y="6829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95" name="正方形/長方形 241">
            <a:extLst>
              <a:ext uri="{FF2B5EF4-FFF2-40B4-BE49-F238E27FC236}">
                <a16:creationId xmlns:a16="http://schemas.microsoft.com/office/drawing/2014/main" xmlns="" id="{00000000-0008-0000-0100-0000DF830100}"/>
              </a:ext>
            </a:extLst>
          </xdr:cNvPr>
          <xdr:cNvSpPr>
            <a:spLocks noChangeArrowheads="1"/>
          </xdr:cNvSpPr>
        </xdr:nvSpPr>
        <xdr:spPr bwMode="auto">
          <a:xfrm>
            <a:off x="3629025" y="6829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96" name="正方形/長方形 242">
            <a:extLst>
              <a:ext uri="{FF2B5EF4-FFF2-40B4-BE49-F238E27FC236}">
                <a16:creationId xmlns:a16="http://schemas.microsoft.com/office/drawing/2014/main" xmlns="" id="{00000000-0008-0000-0100-0000E0830100}"/>
              </a:ext>
            </a:extLst>
          </xdr:cNvPr>
          <xdr:cNvSpPr>
            <a:spLocks noChangeArrowheads="1"/>
          </xdr:cNvSpPr>
        </xdr:nvSpPr>
        <xdr:spPr bwMode="auto">
          <a:xfrm>
            <a:off x="3385608" y="6829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97" name="正方形/長方形 243">
            <a:extLst>
              <a:ext uri="{FF2B5EF4-FFF2-40B4-BE49-F238E27FC236}">
                <a16:creationId xmlns:a16="http://schemas.microsoft.com/office/drawing/2014/main" xmlns="" id="{00000000-0008-0000-0100-0000E1830100}"/>
              </a:ext>
            </a:extLst>
          </xdr:cNvPr>
          <xdr:cNvSpPr>
            <a:spLocks noChangeArrowheads="1"/>
          </xdr:cNvSpPr>
        </xdr:nvSpPr>
        <xdr:spPr bwMode="auto">
          <a:xfrm>
            <a:off x="3142192" y="6829871"/>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98" name="正方形/長方形 245">
            <a:extLst>
              <a:ext uri="{FF2B5EF4-FFF2-40B4-BE49-F238E27FC236}">
                <a16:creationId xmlns:a16="http://schemas.microsoft.com/office/drawing/2014/main" xmlns="" id="{00000000-0008-0000-0100-0000E2830100}"/>
              </a:ext>
            </a:extLst>
          </xdr:cNvPr>
          <xdr:cNvSpPr>
            <a:spLocks noChangeArrowheads="1"/>
          </xdr:cNvSpPr>
        </xdr:nvSpPr>
        <xdr:spPr bwMode="auto">
          <a:xfrm>
            <a:off x="4602692" y="71540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99" name="正方形/長方形 247">
            <a:extLst>
              <a:ext uri="{FF2B5EF4-FFF2-40B4-BE49-F238E27FC236}">
                <a16:creationId xmlns:a16="http://schemas.microsoft.com/office/drawing/2014/main" xmlns="" id="{00000000-0008-0000-0100-0000E3830100}"/>
              </a:ext>
            </a:extLst>
          </xdr:cNvPr>
          <xdr:cNvSpPr>
            <a:spLocks noChangeArrowheads="1"/>
          </xdr:cNvSpPr>
        </xdr:nvSpPr>
        <xdr:spPr bwMode="auto">
          <a:xfrm>
            <a:off x="4359275" y="71540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00" name="正方形/長方形 249">
            <a:extLst>
              <a:ext uri="{FF2B5EF4-FFF2-40B4-BE49-F238E27FC236}">
                <a16:creationId xmlns:a16="http://schemas.microsoft.com/office/drawing/2014/main" xmlns="" id="{00000000-0008-0000-0100-0000E4830100}"/>
              </a:ext>
            </a:extLst>
          </xdr:cNvPr>
          <xdr:cNvSpPr>
            <a:spLocks noChangeArrowheads="1"/>
          </xdr:cNvSpPr>
        </xdr:nvSpPr>
        <xdr:spPr bwMode="auto">
          <a:xfrm>
            <a:off x="4115858" y="7154027"/>
            <a:ext cx="209550" cy="263525"/>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01" name="正方形/長方形 251">
            <a:extLst>
              <a:ext uri="{FF2B5EF4-FFF2-40B4-BE49-F238E27FC236}">
                <a16:creationId xmlns:a16="http://schemas.microsoft.com/office/drawing/2014/main" xmlns="" id="{00000000-0008-0000-0100-0000E5830100}"/>
              </a:ext>
            </a:extLst>
          </xdr:cNvPr>
          <xdr:cNvSpPr>
            <a:spLocks noChangeArrowheads="1"/>
          </xdr:cNvSpPr>
        </xdr:nvSpPr>
        <xdr:spPr bwMode="auto">
          <a:xfrm>
            <a:off x="3872442" y="71540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02" name="正方形/長方形 252">
            <a:extLst>
              <a:ext uri="{FF2B5EF4-FFF2-40B4-BE49-F238E27FC236}">
                <a16:creationId xmlns:a16="http://schemas.microsoft.com/office/drawing/2014/main" xmlns="" id="{00000000-0008-0000-0100-0000E6830100}"/>
              </a:ext>
            </a:extLst>
          </xdr:cNvPr>
          <xdr:cNvSpPr>
            <a:spLocks noChangeArrowheads="1"/>
          </xdr:cNvSpPr>
        </xdr:nvSpPr>
        <xdr:spPr bwMode="auto">
          <a:xfrm>
            <a:off x="3629025" y="71540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03" name="正方形/長方形 253">
            <a:extLst>
              <a:ext uri="{FF2B5EF4-FFF2-40B4-BE49-F238E27FC236}">
                <a16:creationId xmlns:a16="http://schemas.microsoft.com/office/drawing/2014/main" xmlns="" id="{00000000-0008-0000-0100-0000E7830100}"/>
              </a:ext>
            </a:extLst>
          </xdr:cNvPr>
          <xdr:cNvSpPr>
            <a:spLocks noChangeArrowheads="1"/>
          </xdr:cNvSpPr>
        </xdr:nvSpPr>
        <xdr:spPr bwMode="auto">
          <a:xfrm>
            <a:off x="3385608" y="71540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04" name="正方形/長方形 256">
            <a:extLst>
              <a:ext uri="{FF2B5EF4-FFF2-40B4-BE49-F238E27FC236}">
                <a16:creationId xmlns:a16="http://schemas.microsoft.com/office/drawing/2014/main" xmlns="" id="{00000000-0008-0000-0100-0000E8830100}"/>
              </a:ext>
            </a:extLst>
          </xdr:cNvPr>
          <xdr:cNvSpPr>
            <a:spLocks noChangeArrowheads="1"/>
          </xdr:cNvSpPr>
        </xdr:nvSpPr>
        <xdr:spPr bwMode="auto">
          <a:xfrm>
            <a:off x="3142192" y="71540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05" name="正方形/長方形 258">
            <a:extLst>
              <a:ext uri="{FF2B5EF4-FFF2-40B4-BE49-F238E27FC236}">
                <a16:creationId xmlns:a16="http://schemas.microsoft.com/office/drawing/2014/main" xmlns="" id="{00000000-0008-0000-0100-0000E9830100}"/>
              </a:ext>
            </a:extLst>
          </xdr:cNvPr>
          <xdr:cNvSpPr>
            <a:spLocks noChangeArrowheads="1"/>
          </xdr:cNvSpPr>
        </xdr:nvSpPr>
        <xdr:spPr bwMode="auto">
          <a:xfrm>
            <a:off x="4602692" y="74715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06" name="正方形/長方形 259">
            <a:extLst>
              <a:ext uri="{FF2B5EF4-FFF2-40B4-BE49-F238E27FC236}">
                <a16:creationId xmlns:a16="http://schemas.microsoft.com/office/drawing/2014/main" xmlns="" id="{00000000-0008-0000-0100-0000EA830100}"/>
              </a:ext>
            </a:extLst>
          </xdr:cNvPr>
          <xdr:cNvSpPr>
            <a:spLocks noChangeArrowheads="1"/>
          </xdr:cNvSpPr>
        </xdr:nvSpPr>
        <xdr:spPr bwMode="auto">
          <a:xfrm>
            <a:off x="4359275" y="74715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07" name="正方形/長方形 260">
            <a:extLst>
              <a:ext uri="{FF2B5EF4-FFF2-40B4-BE49-F238E27FC236}">
                <a16:creationId xmlns:a16="http://schemas.microsoft.com/office/drawing/2014/main" xmlns="" id="{00000000-0008-0000-0100-0000EB830100}"/>
              </a:ext>
            </a:extLst>
          </xdr:cNvPr>
          <xdr:cNvSpPr>
            <a:spLocks noChangeArrowheads="1"/>
          </xdr:cNvSpPr>
        </xdr:nvSpPr>
        <xdr:spPr bwMode="auto">
          <a:xfrm>
            <a:off x="4115858" y="74715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08" name="正方形/長方形 262">
            <a:extLst>
              <a:ext uri="{FF2B5EF4-FFF2-40B4-BE49-F238E27FC236}">
                <a16:creationId xmlns:a16="http://schemas.microsoft.com/office/drawing/2014/main" xmlns="" id="{00000000-0008-0000-0100-0000EC830100}"/>
              </a:ext>
            </a:extLst>
          </xdr:cNvPr>
          <xdr:cNvSpPr>
            <a:spLocks noChangeArrowheads="1"/>
          </xdr:cNvSpPr>
        </xdr:nvSpPr>
        <xdr:spPr bwMode="auto">
          <a:xfrm>
            <a:off x="3872442" y="74715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09" name="正方形/長方形 263">
            <a:extLst>
              <a:ext uri="{FF2B5EF4-FFF2-40B4-BE49-F238E27FC236}">
                <a16:creationId xmlns:a16="http://schemas.microsoft.com/office/drawing/2014/main" xmlns="" id="{00000000-0008-0000-0100-0000ED830100}"/>
              </a:ext>
            </a:extLst>
          </xdr:cNvPr>
          <xdr:cNvSpPr>
            <a:spLocks noChangeArrowheads="1"/>
          </xdr:cNvSpPr>
        </xdr:nvSpPr>
        <xdr:spPr bwMode="auto">
          <a:xfrm>
            <a:off x="3629025" y="74715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10" name="正方形/長方形 264">
            <a:extLst>
              <a:ext uri="{FF2B5EF4-FFF2-40B4-BE49-F238E27FC236}">
                <a16:creationId xmlns:a16="http://schemas.microsoft.com/office/drawing/2014/main" xmlns="" id="{00000000-0008-0000-0100-0000EE830100}"/>
              </a:ext>
            </a:extLst>
          </xdr:cNvPr>
          <xdr:cNvSpPr>
            <a:spLocks noChangeArrowheads="1"/>
          </xdr:cNvSpPr>
        </xdr:nvSpPr>
        <xdr:spPr bwMode="auto">
          <a:xfrm>
            <a:off x="3385608" y="74715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11" name="正方形/長方形 266">
            <a:extLst>
              <a:ext uri="{FF2B5EF4-FFF2-40B4-BE49-F238E27FC236}">
                <a16:creationId xmlns:a16="http://schemas.microsoft.com/office/drawing/2014/main" xmlns="" id="{00000000-0008-0000-0100-0000EF830100}"/>
              </a:ext>
            </a:extLst>
          </xdr:cNvPr>
          <xdr:cNvSpPr>
            <a:spLocks noChangeArrowheads="1"/>
          </xdr:cNvSpPr>
        </xdr:nvSpPr>
        <xdr:spPr bwMode="auto">
          <a:xfrm>
            <a:off x="3142192" y="74715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12" name="正方形/長方形 268">
            <a:extLst>
              <a:ext uri="{FF2B5EF4-FFF2-40B4-BE49-F238E27FC236}">
                <a16:creationId xmlns:a16="http://schemas.microsoft.com/office/drawing/2014/main" xmlns="" id="{00000000-0008-0000-0100-0000F0830100}"/>
              </a:ext>
            </a:extLst>
          </xdr:cNvPr>
          <xdr:cNvSpPr>
            <a:spLocks noChangeArrowheads="1"/>
          </xdr:cNvSpPr>
        </xdr:nvSpPr>
        <xdr:spPr bwMode="auto">
          <a:xfrm>
            <a:off x="4602692" y="77890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13" name="正方形/長方形 270">
            <a:extLst>
              <a:ext uri="{FF2B5EF4-FFF2-40B4-BE49-F238E27FC236}">
                <a16:creationId xmlns:a16="http://schemas.microsoft.com/office/drawing/2014/main" xmlns="" id="{00000000-0008-0000-0100-0000F1830100}"/>
              </a:ext>
            </a:extLst>
          </xdr:cNvPr>
          <xdr:cNvSpPr>
            <a:spLocks noChangeArrowheads="1"/>
          </xdr:cNvSpPr>
        </xdr:nvSpPr>
        <xdr:spPr bwMode="auto">
          <a:xfrm>
            <a:off x="4359275" y="77890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14" name="正方形/長方形 272">
            <a:extLst>
              <a:ext uri="{FF2B5EF4-FFF2-40B4-BE49-F238E27FC236}">
                <a16:creationId xmlns:a16="http://schemas.microsoft.com/office/drawing/2014/main" xmlns="" id="{00000000-0008-0000-0100-0000F2830100}"/>
              </a:ext>
            </a:extLst>
          </xdr:cNvPr>
          <xdr:cNvSpPr>
            <a:spLocks noChangeArrowheads="1"/>
          </xdr:cNvSpPr>
        </xdr:nvSpPr>
        <xdr:spPr bwMode="auto">
          <a:xfrm>
            <a:off x="4115858" y="77890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15" name="正方形/長方形 274">
            <a:extLst>
              <a:ext uri="{FF2B5EF4-FFF2-40B4-BE49-F238E27FC236}">
                <a16:creationId xmlns:a16="http://schemas.microsoft.com/office/drawing/2014/main" xmlns="" id="{00000000-0008-0000-0100-0000F3830100}"/>
              </a:ext>
            </a:extLst>
          </xdr:cNvPr>
          <xdr:cNvSpPr>
            <a:spLocks noChangeArrowheads="1"/>
          </xdr:cNvSpPr>
        </xdr:nvSpPr>
        <xdr:spPr bwMode="auto">
          <a:xfrm>
            <a:off x="3872442" y="77890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16" name="正方形/長方形 275">
            <a:extLst>
              <a:ext uri="{FF2B5EF4-FFF2-40B4-BE49-F238E27FC236}">
                <a16:creationId xmlns:a16="http://schemas.microsoft.com/office/drawing/2014/main" xmlns="" id="{00000000-0008-0000-0100-0000F4830100}"/>
              </a:ext>
            </a:extLst>
          </xdr:cNvPr>
          <xdr:cNvSpPr>
            <a:spLocks noChangeArrowheads="1"/>
          </xdr:cNvSpPr>
        </xdr:nvSpPr>
        <xdr:spPr bwMode="auto">
          <a:xfrm>
            <a:off x="3629025" y="77890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17" name="正方形/長方形 277">
            <a:extLst>
              <a:ext uri="{FF2B5EF4-FFF2-40B4-BE49-F238E27FC236}">
                <a16:creationId xmlns:a16="http://schemas.microsoft.com/office/drawing/2014/main" xmlns="" id="{00000000-0008-0000-0100-0000F5830100}"/>
              </a:ext>
            </a:extLst>
          </xdr:cNvPr>
          <xdr:cNvSpPr>
            <a:spLocks noChangeArrowheads="1"/>
          </xdr:cNvSpPr>
        </xdr:nvSpPr>
        <xdr:spPr bwMode="auto">
          <a:xfrm>
            <a:off x="3385608" y="77890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18" name="正方形/長方形 278">
            <a:extLst>
              <a:ext uri="{FF2B5EF4-FFF2-40B4-BE49-F238E27FC236}">
                <a16:creationId xmlns:a16="http://schemas.microsoft.com/office/drawing/2014/main" xmlns="" id="{00000000-0008-0000-0100-0000F6830100}"/>
              </a:ext>
            </a:extLst>
          </xdr:cNvPr>
          <xdr:cNvSpPr>
            <a:spLocks noChangeArrowheads="1"/>
          </xdr:cNvSpPr>
        </xdr:nvSpPr>
        <xdr:spPr bwMode="auto">
          <a:xfrm>
            <a:off x="3142192" y="77890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19" name="正方形/長方形 280">
            <a:extLst>
              <a:ext uri="{FF2B5EF4-FFF2-40B4-BE49-F238E27FC236}">
                <a16:creationId xmlns:a16="http://schemas.microsoft.com/office/drawing/2014/main" xmlns="" id="{00000000-0008-0000-0100-0000F7830100}"/>
              </a:ext>
            </a:extLst>
          </xdr:cNvPr>
          <xdr:cNvSpPr>
            <a:spLocks noChangeArrowheads="1"/>
          </xdr:cNvSpPr>
        </xdr:nvSpPr>
        <xdr:spPr bwMode="auto">
          <a:xfrm>
            <a:off x="3142192" y="81065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20" name="正方形/長方形 281">
            <a:extLst>
              <a:ext uri="{FF2B5EF4-FFF2-40B4-BE49-F238E27FC236}">
                <a16:creationId xmlns:a16="http://schemas.microsoft.com/office/drawing/2014/main" xmlns="" id="{00000000-0008-0000-0100-0000F8830100}"/>
              </a:ext>
            </a:extLst>
          </xdr:cNvPr>
          <xdr:cNvSpPr>
            <a:spLocks noChangeArrowheads="1"/>
          </xdr:cNvSpPr>
        </xdr:nvSpPr>
        <xdr:spPr bwMode="auto">
          <a:xfrm>
            <a:off x="3385608" y="81065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21" name="正方形/長方形 282">
            <a:extLst>
              <a:ext uri="{FF2B5EF4-FFF2-40B4-BE49-F238E27FC236}">
                <a16:creationId xmlns:a16="http://schemas.microsoft.com/office/drawing/2014/main" xmlns="" id="{00000000-0008-0000-0100-0000F9830100}"/>
              </a:ext>
            </a:extLst>
          </xdr:cNvPr>
          <xdr:cNvSpPr>
            <a:spLocks noChangeArrowheads="1"/>
          </xdr:cNvSpPr>
        </xdr:nvSpPr>
        <xdr:spPr bwMode="auto">
          <a:xfrm>
            <a:off x="3629025" y="81065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22" name="正方形/長方形 284">
            <a:extLst>
              <a:ext uri="{FF2B5EF4-FFF2-40B4-BE49-F238E27FC236}">
                <a16:creationId xmlns:a16="http://schemas.microsoft.com/office/drawing/2014/main" xmlns="" id="{00000000-0008-0000-0100-0000FA830100}"/>
              </a:ext>
            </a:extLst>
          </xdr:cNvPr>
          <xdr:cNvSpPr>
            <a:spLocks noChangeArrowheads="1"/>
          </xdr:cNvSpPr>
        </xdr:nvSpPr>
        <xdr:spPr bwMode="auto">
          <a:xfrm>
            <a:off x="3872442" y="81065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23" name="正方形/長方形 286">
            <a:extLst>
              <a:ext uri="{FF2B5EF4-FFF2-40B4-BE49-F238E27FC236}">
                <a16:creationId xmlns:a16="http://schemas.microsoft.com/office/drawing/2014/main" xmlns="" id="{00000000-0008-0000-0100-0000FB830100}"/>
              </a:ext>
            </a:extLst>
          </xdr:cNvPr>
          <xdr:cNvSpPr>
            <a:spLocks noChangeArrowheads="1"/>
          </xdr:cNvSpPr>
        </xdr:nvSpPr>
        <xdr:spPr bwMode="auto">
          <a:xfrm>
            <a:off x="4115858" y="81065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24" name="正方形/長方形 288">
            <a:extLst>
              <a:ext uri="{FF2B5EF4-FFF2-40B4-BE49-F238E27FC236}">
                <a16:creationId xmlns:a16="http://schemas.microsoft.com/office/drawing/2014/main" xmlns="" id="{00000000-0008-0000-0100-0000FC830100}"/>
              </a:ext>
            </a:extLst>
          </xdr:cNvPr>
          <xdr:cNvSpPr>
            <a:spLocks noChangeArrowheads="1"/>
          </xdr:cNvSpPr>
        </xdr:nvSpPr>
        <xdr:spPr bwMode="auto">
          <a:xfrm>
            <a:off x="4359275" y="81065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25" name="正方形/長方形 289">
            <a:extLst>
              <a:ext uri="{FF2B5EF4-FFF2-40B4-BE49-F238E27FC236}">
                <a16:creationId xmlns:a16="http://schemas.microsoft.com/office/drawing/2014/main" xmlns="" id="{00000000-0008-0000-0100-0000FD830100}"/>
              </a:ext>
            </a:extLst>
          </xdr:cNvPr>
          <xdr:cNvSpPr>
            <a:spLocks noChangeArrowheads="1"/>
          </xdr:cNvSpPr>
        </xdr:nvSpPr>
        <xdr:spPr bwMode="auto">
          <a:xfrm>
            <a:off x="4602692" y="81065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26" name="正方形/長方形 291">
            <a:extLst>
              <a:ext uri="{FF2B5EF4-FFF2-40B4-BE49-F238E27FC236}">
                <a16:creationId xmlns:a16="http://schemas.microsoft.com/office/drawing/2014/main" xmlns="" id="{00000000-0008-0000-0100-0000FE830100}"/>
              </a:ext>
            </a:extLst>
          </xdr:cNvPr>
          <xdr:cNvSpPr>
            <a:spLocks noChangeArrowheads="1"/>
          </xdr:cNvSpPr>
        </xdr:nvSpPr>
        <xdr:spPr bwMode="auto">
          <a:xfrm>
            <a:off x="4602692" y="84240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27" name="正方形/長方形 293">
            <a:extLst>
              <a:ext uri="{FF2B5EF4-FFF2-40B4-BE49-F238E27FC236}">
                <a16:creationId xmlns:a16="http://schemas.microsoft.com/office/drawing/2014/main" xmlns="" id="{00000000-0008-0000-0100-0000FF830100}"/>
              </a:ext>
            </a:extLst>
          </xdr:cNvPr>
          <xdr:cNvSpPr>
            <a:spLocks noChangeArrowheads="1"/>
          </xdr:cNvSpPr>
        </xdr:nvSpPr>
        <xdr:spPr bwMode="auto">
          <a:xfrm>
            <a:off x="4359275" y="84240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28" name="正方形/長方形 295">
            <a:extLst>
              <a:ext uri="{FF2B5EF4-FFF2-40B4-BE49-F238E27FC236}">
                <a16:creationId xmlns:a16="http://schemas.microsoft.com/office/drawing/2014/main" xmlns="" id="{00000000-0008-0000-0100-000000840100}"/>
              </a:ext>
            </a:extLst>
          </xdr:cNvPr>
          <xdr:cNvSpPr>
            <a:spLocks noChangeArrowheads="1"/>
          </xdr:cNvSpPr>
        </xdr:nvSpPr>
        <xdr:spPr bwMode="auto">
          <a:xfrm>
            <a:off x="4115858" y="84240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29" name="正方形/長方形 297">
            <a:extLst>
              <a:ext uri="{FF2B5EF4-FFF2-40B4-BE49-F238E27FC236}">
                <a16:creationId xmlns:a16="http://schemas.microsoft.com/office/drawing/2014/main" xmlns="" id="{00000000-0008-0000-0100-000001840100}"/>
              </a:ext>
            </a:extLst>
          </xdr:cNvPr>
          <xdr:cNvSpPr>
            <a:spLocks noChangeArrowheads="1"/>
          </xdr:cNvSpPr>
        </xdr:nvSpPr>
        <xdr:spPr bwMode="auto">
          <a:xfrm>
            <a:off x="3872442" y="84240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30" name="正方形/長方形 299">
            <a:extLst>
              <a:ext uri="{FF2B5EF4-FFF2-40B4-BE49-F238E27FC236}">
                <a16:creationId xmlns:a16="http://schemas.microsoft.com/office/drawing/2014/main" xmlns="" id="{00000000-0008-0000-0100-000002840100}"/>
              </a:ext>
            </a:extLst>
          </xdr:cNvPr>
          <xdr:cNvSpPr>
            <a:spLocks noChangeArrowheads="1"/>
          </xdr:cNvSpPr>
        </xdr:nvSpPr>
        <xdr:spPr bwMode="auto">
          <a:xfrm>
            <a:off x="3629025" y="84240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31" name="正方形/長方形 301">
            <a:extLst>
              <a:ext uri="{FF2B5EF4-FFF2-40B4-BE49-F238E27FC236}">
                <a16:creationId xmlns:a16="http://schemas.microsoft.com/office/drawing/2014/main" xmlns="" id="{00000000-0008-0000-0100-000003840100}"/>
              </a:ext>
            </a:extLst>
          </xdr:cNvPr>
          <xdr:cNvSpPr>
            <a:spLocks noChangeArrowheads="1"/>
          </xdr:cNvSpPr>
        </xdr:nvSpPr>
        <xdr:spPr bwMode="auto">
          <a:xfrm>
            <a:off x="3385608" y="84240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32" name="正方形/長方形 303">
            <a:extLst>
              <a:ext uri="{FF2B5EF4-FFF2-40B4-BE49-F238E27FC236}">
                <a16:creationId xmlns:a16="http://schemas.microsoft.com/office/drawing/2014/main" xmlns="" id="{00000000-0008-0000-0100-000004840100}"/>
              </a:ext>
            </a:extLst>
          </xdr:cNvPr>
          <xdr:cNvSpPr>
            <a:spLocks noChangeArrowheads="1"/>
          </xdr:cNvSpPr>
        </xdr:nvSpPr>
        <xdr:spPr bwMode="auto">
          <a:xfrm>
            <a:off x="3142192" y="84240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33" name="正方形/長方形 304">
            <a:extLst>
              <a:ext uri="{FF2B5EF4-FFF2-40B4-BE49-F238E27FC236}">
                <a16:creationId xmlns:a16="http://schemas.microsoft.com/office/drawing/2014/main" xmlns="" id="{00000000-0008-0000-0100-000005840100}"/>
              </a:ext>
            </a:extLst>
          </xdr:cNvPr>
          <xdr:cNvSpPr>
            <a:spLocks noChangeArrowheads="1"/>
          </xdr:cNvSpPr>
        </xdr:nvSpPr>
        <xdr:spPr bwMode="auto">
          <a:xfrm>
            <a:off x="4602692" y="87415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34" name="正方形/長方形 306">
            <a:extLst>
              <a:ext uri="{FF2B5EF4-FFF2-40B4-BE49-F238E27FC236}">
                <a16:creationId xmlns:a16="http://schemas.microsoft.com/office/drawing/2014/main" xmlns="" id="{00000000-0008-0000-0100-000006840100}"/>
              </a:ext>
            </a:extLst>
          </xdr:cNvPr>
          <xdr:cNvSpPr>
            <a:spLocks noChangeArrowheads="1"/>
          </xdr:cNvSpPr>
        </xdr:nvSpPr>
        <xdr:spPr bwMode="auto">
          <a:xfrm>
            <a:off x="4359275" y="87415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35" name="正方形/長方形 308">
            <a:extLst>
              <a:ext uri="{FF2B5EF4-FFF2-40B4-BE49-F238E27FC236}">
                <a16:creationId xmlns:a16="http://schemas.microsoft.com/office/drawing/2014/main" xmlns="" id="{00000000-0008-0000-0100-000007840100}"/>
              </a:ext>
            </a:extLst>
          </xdr:cNvPr>
          <xdr:cNvSpPr>
            <a:spLocks noChangeArrowheads="1"/>
          </xdr:cNvSpPr>
        </xdr:nvSpPr>
        <xdr:spPr bwMode="auto">
          <a:xfrm>
            <a:off x="4115858" y="87415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36" name="正方形/長方形 310">
            <a:extLst>
              <a:ext uri="{FF2B5EF4-FFF2-40B4-BE49-F238E27FC236}">
                <a16:creationId xmlns:a16="http://schemas.microsoft.com/office/drawing/2014/main" xmlns="" id="{00000000-0008-0000-0100-000008840100}"/>
              </a:ext>
            </a:extLst>
          </xdr:cNvPr>
          <xdr:cNvSpPr>
            <a:spLocks noChangeArrowheads="1"/>
          </xdr:cNvSpPr>
        </xdr:nvSpPr>
        <xdr:spPr bwMode="auto">
          <a:xfrm>
            <a:off x="3872442" y="87415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37" name="正方形/長方形 312">
            <a:extLst>
              <a:ext uri="{FF2B5EF4-FFF2-40B4-BE49-F238E27FC236}">
                <a16:creationId xmlns:a16="http://schemas.microsoft.com/office/drawing/2014/main" xmlns="" id="{00000000-0008-0000-0100-000009840100}"/>
              </a:ext>
            </a:extLst>
          </xdr:cNvPr>
          <xdr:cNvSpPr>
            <a:spLocks noChangeArrowheads="1"/>
          </xdr:cNvSpPr>
        </xdr:nvSpPr>
        <xdr:spPr bwMode="auto">
          <a:xfrm>
            <a:off x="3629025" y="87415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38" name="正方形/長方形 314">
            <a:extLst>
              <a:ext uri="{FF2B5EF4-FFF2-40B4-BE49-F238E27FC236}">
                <a16:creationId xmlns:a16="http://schemas.microsoft.com/office/drawing/2014/main" xmlns="" id="{00000000-0008-0000-0100-00000A840100}"/>
              </a:ext>
            </a:extLst>
          </xdr:cNvPr>
          <xdr:cNvSpPr>
            <a:spLocks noChangeArrowheads="1"/>
          </xdr:cNvSpPr>
        </xdr:nvSpPr>
        <xdr:spPr bwMode="auto">
          <a:xfrm>
            <a:off x="3385608" y="87415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39" name="正方形/長方形 316">
            <a:extLst>
              <a:ext uri="{FF2B5EF4-FFF2-40B4-BE49-F238E27FC236}">
                <a16:creationId xmlns:a16="http://schemas.microsoft.com/office/drawing/2014/main" xmlns="" id="{00000000-0008-0000-0100-00000B840100}"/>
              </a:ext>
            </a:extLst>
          </xdr:cNvPr>
          <xdr:cNvSpPr>
            <a:spLocks noChangeArrowheads="1"/>
          </xdr:cNvSpPr>
        </xdr:nvSpPr>
        <xdr:spPr bwMode="auto">
          <a:xfrm>
            <a:off x="3142192" y="8741527"/>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40" name="正方形/長方形 318">
            <a:extLst>
              <a:ext uri="{FF2B5EF4-FFF2-40B4-BE49-F238E27FC236}">
                <a16:creationId xmlns:a16="http://schemas.microsoft.com/office/drawing/2014/main" xmlns="" id="{00000000-0008-0000-0100-00000C840100}"/>
              </a:ext>
            </a:extLst>
          </xdr:cNvPr>
          <xdr:cNvSpPr>
            <a:spLocks noChangeArrowheads="1"/>
          </xdr:cNvSpPr>
        </xdr:nvSpPr>
        <xdr:spPr bwMode="auto">
          <a:xfrm>
            <a:off x="3142192" y="9065683"/>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41" name="正方形/長方形 320">
            <a:extLst>
              <a:ext uri="{FF2B5EF4-FFF2-40B4-BE49-F238E27FC236}">
                <a16:creationId xmlns:a16="http://schemas.microsoft.com/office/drawing/2014/main" xmlns="" id="{00000000-0008-0000-0100-00000D840100}"/>
              </a:ext>
            </a:extLst>
          </xdr:cNvPr>
          <xdr:cNvSpPr>
            <a:spLocks noChangeArrowheads="1"/>
          </xdr:cNvSpPr>
        </xdr:nvSpPr>
        <xdr:spPr bwMode="auto">
          <a:xfrm>
            <a:off x="3385608" y="9065683"/>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42" name="正方形/長方形 322">
            <a:extLst>
              <a:ext uri="{FF2B5EF4-FFF2-40B4-BE49-F238E27FC236}">
                <a16:creationId xmlns:a16="http://schemas.microsoft.com/office/drawing/2014/main" xmlns="" id="{00000000-0008-0000-0100-00000E840100}"/>
              </a:ext>
            </a:extLst>
          </xdr:cNvPr>
          <xdr:cNvSpPr>
            <a:spLocks noChangeArrowheads="1"/>
          </xdr:cNvSpPr>
        </xdr:nvSpPr>
        <xdr:spPr bwMode="auto">
          <a:xfrm>
            <a:off x="3629025" y="9065683"/>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43" name="正方形/長方形 324">
            <a:extLst>
              <a:ext uri="{FF2B5EF4-FFF2-40B4-BE49-F238E27FC236}">
                <a16:creationId xmlns:a16="http://schemas.microsoft.com/office/drawing/2014/main" xmlns="" id="{00000000-0008-0000-0100-00000F840100}"/>
              </a:ext>
            </a:extLst>
          </xdr:cNvPr>
          <xdr:cNvSpPr>
            <a:spLocks noChangeArrowheads="1"/>
          </xdr:cNvSpPr>
        </xdr:nvSpPr>
        <xdr:spPr bwMode="auto">
          <a:xfrm>
            <a:off x="3872442" y="9065683"/>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44" name="正方形/長方形 326">
            <a:extLst>
              <a:ext uri="{FF2B5EF4-FFF2-40B4-BE49-F238E27FC236}">
                <a16:creationId xmlns:a16="http://schemas.microsoft.com/office/drawing/2014/main" xmlns="" id="{00000000-0008-0000-0100-000010840100}"/>
              </a:ext>
            </a:extLst>
          </xdr:cNvPr>
          <xdr:cNvSpPr>
            <a:spLocks noChangeArrowheads="1"/>
          </xdr:cNvSpPr>
        </xdr:nvSpPr>
        <xdr:spPr bwMode="auto">
          <a:xfrm>
            <a:off x="4115858" y="9065683"/>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45" name="正方形/長方形 328">
            <a:extLst>
              <a:ext uri="{FF2B5EF4-FFF2-40B4-BE49-F238E27FC236}">
                <a16:creationId xmlns:a16="http://schemas.microsoft.com/office/drawing/2014/main" xmlns="" id="{00000000-0008-0000-0100-000011840100}"/>
              </a:ext>
            </a:extLst>
          </xdr:cNvPr>
          <xdr:cNvSpPr>
            <a:spLocks noChangeArrowheads="1"/>
          </xdr:cNvSpPr>
        </xdr:nvSpPr>
        <xdr:spPr bwMode="auto">
          <a:xfrm>
            <a:off x="4359275" y="9065683"/>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46" name="正方形/長方形 330">
            <a:extLst>
              <a:ext uri="{FF2B5EF4-FFF2-40B4-BE49-F238E27FC236}">
                <a16:creationId xmlns:a16="http://schemas.microsoft.com/office/drawing/2014/main" xmlns="" id="{00000000-0008-0000-0100-000012840100}"/>
              </a:ext>
            </a:extLst>
          </xdr:cNvPr>
          <xdr:cNvSpPr>
            <a:spLocks noChangeArrowheads="1"/>
          </xdr:cNvSpPr>
        </xdr:nvSpPr>
        <xdr:spPr bwMode="auto">
          <a:xfrm>
            <a:off x="4602692" y="9065683"/>
            <a:ext cx="209550"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47" name="正方形/長方形 331">
            <a:extLst>
              <a:ext uri="{FF2B5EF4-FFF2-40B4-BE49-F238E27FC236}">
                <a16:creationId xmlns:a16="http://schemas.microsoft.com/office/drawing/2014/main" xmlns="" id="{00000000-0008-0000-0100-000013840100}"/>
              </a:ext>
            </a:extLst>
          </xdr:cNvPr>
          <xdr:cNvSpPr>
            <a:spLocks noChangeArrowheads="1"/>
          </xdr:cNvSpPr>
        </xdr:nvSpPr>
        <xdr:spPr bwMode="auto">
          <a:xfrm>
            <a:off x="2674408" y="3957777"/>
            <a:ext cx="432954" cy="2556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48" name="正方形/長方形 332">
            <a:extLst>
              <a:ext uri="{FF2B5EF4-FFF2-40B4-BE49-F238E27FC236}">
                <a16:creationId xmlns:a16="http://schemas.microsoft.com/office/drawing/2014/main" xmlns="" id="{00000000-0008-0000-0100-000014840100}"/>
              </a:ext>
            </a:extLst>
          </xdr:cNvPr>
          <xdr:cNvSpPr>
            <a:spLocks noChangeArrowheads="1"/>
          </xdr:cNvSpPr>
        </xdr:nvSpPr>
        <xdr:spPr bwMode="auto">
          <a:xfrm>
            <a:off x="2674408" y="4281933"/>
            <a:ext cx="432954" cy="2556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49" name="正方形/長方形 334">
            <a:extLst>
              <a:ext uri="{FF2B5EF4-FFF2-40B4-BE49-F238E27FC236}">
                <a16:creationId xmlns:a16="http://schemas.microsoft.com/office/drawing/2014/main" xmlns="" id="{00000000-0008-0000-0100-000015840100}"/>
              </a:ext>
            </a:extLst>
          </xdr:cNvPr>
          <xdr:cNvSpPr>
            <a:spLocks noChangeArrowheads="1"/>
          </xdr:cNvSpPr>
        </xdr:nvSpPr>
        <xdr:spPr bwMode="auto">
          <a:xfrm>
            <a:off x="2674408" y="4599433"/>
            <a:ext cx="432954" cy="2556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50" name="正方形/長方形 335">
            <a:extLst>
              <a:ext uri="{FF2B5EF4-FFF2-40B4-BE49-F238E27FC236}">
                <a16:creationId xmlns:a16="http://schemas.microsoft.com/office/drawing/2014/main" xmlns="" id="{00000000-0008-0000-0100-000016840100}"/>
              </a:ext>
            </a:extLst>
          </xdr:cNvPr>
          <xdr:cNvSpPr>
            <a:spLocks noChangeArrowheads="1"/>
          </xdr:cNvSpPr>
        </xdr:nvSpPr>
        <xdr:spPr bwMode="auto">
          <a:xfrm>
            <a:off x="2674408" y="4915346"/>
            <a:ext cx="432954" cy="2556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51" name="正方形/長方形 337">
            <a:extLst>
              <a:ext uri="{FF2B5EF4-FFF2-40B4-BE49-F238E27FC236}">
                <a16:creationId xmlns:a16="http://schemas.microsoft.com/office/drawing/2014/main" xmlns="" id="{00000000-0008-0000-0100-000017840100}"/>
              </a:ext>
            </a:extLst>
          </xdr:cNvPr>
          <xdr:cNvSpPr>
            <a:spLocks noChangeArrowheads="1"/>
          </xdr:cNvSpPr>
        </xdr:nvSpPr>
        <xdr:spPr bwMode="auto">
          <a:xfrm>
            <a:off x="2674408" y="5234433"/>
            <a:ext cx="432954" cy="2556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52" name="正方形/長方形 338">
            <a:extLst>
              <a:ext uri="{FF2B5EF4-FFF2-40B4-BE49-F238E27FC236}">
                <a16:creationId xmlns:a16="http://schemas.microsoft.com/office/drawing/2014/main" xmlns="" id="{00000000-0008-0000-0100-000018840100}"/>
              </a:ext>
            </a:extLst>
          </xdr:cNvPr>
          <xdr:cNvSpPr>
            <a:spLocks noChangeArrowheads="1"/>
          </xdr:cNvSpPr>
        </xdr:nvSpPr>
        <xdr:spPr bwMode="auto">
          <a:xfrm>
            <a:off x="2674408" y="5551933"/>
            <a:ext cx="432954" cy="2556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53" name="正方形/長方形 340">
            <a:extLst>
              <a:ext uri="{FF2B5EF4-FFF2-40B4-BE49-F238E27FC236}">
                <a16:creationId xmlns:a16="http://schemas.microsoft.com/office/drawing/2014/main" xmlns="" id="{00000000-0008-0000-0100-000019840100}"/>
              </a:ext>
            </a:extLst>
          </xdr:cNvPr>
          <xdr:cNvSpPr>
            <a:spLocks noChangeArrowheads="1"/>
          </xdr:cNvSpPr>
        </xdr:nvSpPr>
        <xdr:spPr bwMode="auto">
          <a:xfrm>
            <a:off x="2674408" y="5870715"/>
            <a:ext cx="432954" cy="2556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54" name="正方形/長方形 341">
            <a:extLst>
              <a:ext uri="{FF2B5EF4-FFF2-40B4-BE49-F238E27FC236}">
                <a16:creationId xmlns:a16="http://schemas.microsoft.com/office/drawing/2014/main" xmlns="" id="{00000000-0008-0000-0100-00001A840100}"/>
              </a:ext>
            </a:extLst>
          </xdr:cNvPr>
          <xdr:cNvSpPr>
            <a:spLocks noChangeArrowheads="1"/>
          </xdr:cNvSpPr>
        </xdr:nvSpPr>
        <xdr:spPr bwMode="auto">
          <a:xfrm>
            <a:off x="2674408" y="6188215"/>
            <a:ext cx="432954" cy="2556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55" name="正方形/長方形 343">
            <a:extLst>
              <a:ext uri="{FF2B5EF4-FFF2-40B4-BE49-F238E27FC236}">
                <a16:creationId xmlns:a16="http://schemas.microsoft.com/office/drawing/2014/main" xmlns="" id="{00000000-0008-0000-0100-00001B840100}"/>
              </a:ext>
            </a:extLst>
          </xdr:cNvPr>
          <xdr:cNvSpPr>
            <a:spLocks noChangeArrowheads="1"/>
          </xdr:cNvSpPr>
        </xdr:nvSpPr>
        <xdr:spPr bwMode="auto">
          <a:xfrm>
            <a:off x="2674408" y="6512371"/>
            <a:ext cx="432954" cy="2556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56" name="正方形/長方形 344">
            <a:extLst>
              <a:ext uri="{FF2B5EF4-FFF2-40B4-BE49-F238E27FC236}">
                <a16:creationId xmlns:a16="http://schemas.microsoft.com/office/drawing/2014/main" xmlns="" id="{00000000-0008-0000-0100-00001C840100}"/>
              </a:ext>
            </a:extLst>
          </xdr:cNvPr>
          <xdr:cNvSpPr>
            <a:spLocks noChangeArrowheads="1"/>
          </xdr:cNvSpPr>
        </xdr:nvSpPr>
        <xdr:spPr bwMode="auto">
          <a:xfrm>
            <a:off x="2674408" y="6829871"/>
            <a:ext cx="432954" cy="2556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57" name="正方形/長方形 346">
            <a:extLst>
              <a:ext uri="{FF2B5EF4-FFF2-40B4-BE49-F238E27FC236}">
                <a16:creationId xmlns:a16="http://schemas.microsoft.com/office/drawing/2014/main" xmlns="" id="{00000000-0008-0000-0100-00001D840100}"/>
              </a:ext>
            </a:extLst>
          </xdr:cNvPr>
          <xdr:cNvSpPr>
            <a:spLocks noChangeArrowheads="1"/>
          </xdr:cNvSpPr>
        </xdr:nvSpPr>
        <xdr:spPr bwMode="auto">
          <a:xfrm>
            <a:off x="2674408" y="7147371"/>
            <a:ext cx="432954" cy="2556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58" name="正方形/長方形 348">
            <a:extLst>
              <a:ext uri="{FF2B5EF4-FFF2-40B4-BE49-F238E27FC236}">
                <a16:creationId xmlns:a16="http://schemas.microsoft.com/office/drawing/2014/main" xmlns="" id="{00000000-0008-0000-0100-00001E840100}"/>
              </a:ext>
            </a:extLst>
          </xdr:cNvPr>
          <xdr:cNvSpPr>
            <a:spLocks noChangeArrowheads="1"/>
          </xdr:cNvSpPr>
        </xdr:nvSpPr>
        <xdr:spPr bwMode="auto">
          <a:xfrm>
            <a:off x="2674408" y="7471527"/>
            <a:ext cx="432954" cy="2556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59" name="正方形/長方形 350">
            <a:extLst>
              <a:ext uri="{FF2B5EF4-FFF2-40B4-BE49-F238E27FC236}">
                <a16:creationId xmlns:a16="http://schemas.microsoft.com/office/drawing/2014/main" xmlns="" id="{00000000-0008-0000-0100-00001F840100}"/>
              </a:ext>
            </a:extLst>
          </xdr:cNvPr>
          <xdr:cNvSpPr>
            <a:spLocks noChangeArrowheads="1"/>
          </xdr:cNvSpPr>
        </xdr:nvSpPr>
        <xdr:spPr bwMode="auto">
          <a:xfrm>
            <a:off x="2674408" y="7789027"/>
            <a:ext cx="432954" cy="2556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60" name="正方形/長方形 352">
            <a:extLst>
              <a:ext uri="{FF2B5EF4-FFF2-40B4-BE49-F238E27FC236}">
                <a16:creationId xmlns:a16="http://schemas.microsoft.com/office/drawing/2014/main" xmlns="" id="{00000000-0008-0000-0100-000020840100}"/>
              </a:ext>
            </a:extLst>
          </xdr:cNvPr>
          <xdr:cNvSpPr>
            <a:spLocks noChangeArrowheads="1"/>
          </xdr:cNvSpPr>
        </xdr:nvSpPr>
        <xdr:spPr bwMode="auto">
          <a:xfrm>
            <a:off x="2674408" y="8106527"/>
            <a:ext cx="432954" cy="2556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61" name="正方形/長方形 353">
            <a:extLst>
              <a:ext uri="{FF2B5EF4-FFF2-40B4-BE49-F238E27FC236}">
                <a16:creationId xmlns:a16="http://schemas.microsoft.com/office/drawing/2014/main" xmlns="" id="{00000000-0008-0000-0100-000021840100}"/>
              </a:ext>
            </a:extLst>
          </xdr:cNvPr>
          <xdr:cNvSpPr>
            <a:spLocks noChangeArrowheads="1"/>
          </xdr:cNvSpPr>
        </xdr:nvSpPr>
        <xdr:spPr bwMode="auto">
          <a:xfrm>
            <a:off x="2674408" y="8424027"/>
            <a:ext cx="432954" cy="2556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62" name="正方形/長方形 355">
            <a:extLst>
              <a:ext uri="{FF2B5EF4-FFF2-40B4-BE49-F238E27FC236}">
                <a16:creationId xmlns:a16="http://schemas.microsoft.com/office/drawing/2014/main" xmlns="" id="{00000000-0008-0000-0100-000022840100}"/>
              </a:ext>
            </a:extLst>
          </xdr:cNvPr>
          <xdr:cNvSpPr>
            <a:spLocks noChangeArrowheads="1"/>
          </xdr:cNvSpPr>
        </xdr:nvSpPr>
        <xdr:spPr bwMode="auto">
          <a:xfrm>
            <a:off x="2674408" y="8741527"/>
            <a:ext cx="432954" cy="2556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63" name="正方形/長方形 356">
            <a:extLst>
              <a:ext uri="{FF2B5EF4-FFF2-40B4-BE49-F238E27FC236}">
                <a16:creationId xmlns:a16="http://schemas.microsoft.com/office/drawing/2014/main" xmlns="" id="{00000000-0008-0000-0100-000023840100}"/>
              </a:ext>
            </a:extLst>
          </xdr:cNvPr>
          <xdr:cNvSpPr>
            <a:spLocks noChangeArrowheads="1"/>
          </xdr:cNvSpPr>
        </xdr:nvSpPr>
        <xdr:spPr bwMode="auto">
          <a:xfrm>
            <a:off x="2674408" y="9065683"/>
            <a:ext cx="432954" cy="25400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64" name="正方形/長方形 105">
            <a:extLst>
              <a:ext uri="{FF2B5EF4-FFF2-40B4-BE49-F238E27FC236}">
                <a16:creationId xmlns:a16="http://schemas.microsoft.com/office/drawing/2014/main" xmlns="" id="{00000000-0008-0000-0100-000024840100}"/>
              </a:ext>
            </a:extLst>
          </xdr:cNvPr>
          <xdr:cNvSpPr>
            <a:spLocks noChangeArrowheads="1"/>
          </xdr:cNvSpPr>
        </xdr:nvSpPr>
        <xdr:spPr bwMode="auto">
          <a:xfrm>
            <a:off x="3872442" y="3277799"/>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65" name="正方形/長方形 87">
            <a:extLst>
              <a:ext uri="{FF2B5EF4-FFF2-40B4-BE49-F238E27FC236}">
                <a16:creationId xmlns:a16="http://schemas.microsoft.com/office/drawing/2014/main" xmlns="" id="{00000000-0008-0000-0100-000025840100}"/>
              </a:ext>
            </a:extLst>
          </xdr:cNvPr>
          <xdr:cNvSpPr>
            <a:spLocks noChangeArrowheads="1"/>
          </xdr:cNvSpPr>
        </xdr:nvSpPr>
        <xdr:spPr bwMode="auto">
          <a:xfrm>
            <a:off x="3385608" y="3277799"/>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66" name="正方形/長方形 85">
            <a:extLst>
              <a:ext uri="{FF2B5EF4-FFF2-40B4-BE49-F238E27FC236}">
                <a16:creationId xmlns:a16="http://schemas.microsoft.com/office/drawing/2014/main" xmlns="" id="{00000000-0008-0000-0100-000026840100}"/>
              </a:ext>
            </a:extLst>
          </xdr:cNvPr>
          <xdr:cNvSpPr>
            <a:spLocks noChangeArrowheads="1"/>
          </xdr:cNvSpPr>
        </xdr:nvSpPr>
        <xdr:spPr bwMode="auto">
          <a:xfrm>
            <a:off x="3142192" y="3277799"/>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67" name="正方形/長方形 94">
            <a:extLst>
              <a:ext uri="{FF2B5EF4-FFF2-40B4-BE49-F238E27FC236}">
                <a16:creationId xmlns:a16="http://schemas.microsoft.com/office/drawing/2014/main" xmlns="" id="{00000000-0008-0000-0100-000027840100}"/>
              </a:ext>
            </a:extLst>
          </xdr:cNvPr>
          <xdr:cNvSpPr>
            <a:spLocks noChangeArrowheads="1"/>
          </xdr:cNvSpPr>
        </xdr:nvSpPr>
        <xdr:spPr bwMode="auto">
          <a:xfrm>
            <a:off x="2674408" y="3279386"/>
            <a:ext cx="432954"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68" name="正方形/長方形 113">
            <a:extLst>
              <a:ext uri="{FF2B5EF4-FFF2-40B4-BE49-F238E27FC236}">
                <a16:creationId xmlns:a16="http://schemas.microsoft.com/office/drawing/2014/main" xmlns="" id="{00000000-0008-0000-0100-000028840100}"/>
              </a:ext>
            </a:extLst>
          </xdr:cNvPr>
          <xdr:cNvSpPr>
            <a:spLocks noChangeArrowheads="1"/>
          </xdr:cNvSpPr>
        </xdr:nvSpPr>
        <xdr:spPr bwMode="auto">
          <a:xfrm>
            <a:off x="3385608" y="3616465"/>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369" name="正方形/長方形 20">
            <a:extLst>
              <a:ext uri="{FF2B5EF4-FFF2-40B4-BE49-F238E27FC236}">
                <a16:creationId xmlns:a16="http://schemas.microsoft.com/office/drawing/2014/main" xmlns="" id="{00000000-0008-0000-0100-000029840100}"/>
              </a:ext>
            </a:extLst>
          </xdr:cNvPr>
          <xdr:cNvSpPr>
            <a:spLocks noChangeArrowheads="1"/>
          </xdr:cNvSpPr>
        </xdr:nvSpPr>
        <xdr:spPr bwMode="auto">
          <a:xfrm>
            <a:off x="3142192" y="3616465"/>
            <a:ext cx="207625" cy="25708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editAs="oneCell">
    <xdr:from>
      <xdr:col>55</xdr:col>
      <xdr:colOff>19050</xdr:colOff>
      <xdr:row>11</xdr:row>
      <xdr:rowOff>38100</xdr:rowOff>
    </xdr:from>
    <xdr:to>
      <xdr:col>55</xdr:col>
      <xdr:colOff>228600</xdr:colOff>
      <xdr:row>13</xdr:row>
      <xdr:rowOff>133350</xdr:rowOff>
    </xdr:to>
    <xdr:sp macro="" textlink="">
      <xdr:nvSpPr>
        <xdr:cNvPr id="99154" name="正方形/長方形 194">
          <a:extLst>
            <a:ext uri="{FF2B5EF4-FFF2-40B4-BE49-F238E27FC236}">
              <a16:creationId xmlns:a16="http://schemas.microsoft.com/office/drawing/2014/main" xmlns="" id="{00000000-0008-0000-0100-000052830100}"/>
            </a:ext>
          </a:extLst>
        </xdr:cNvPr>
        <xdr:cNvSpPr>
          <a:spLocks noChangeArrowheads="1"/>
        </xdr:cNvSpPr>
      </xdr:nvSpPr>
      <xdr:spPr bwMode="auto">
        <a:xfrm>
          <a:off x="12277725" y="2305050"/>
          <a:ext cx="209550" cy="24765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56</xdr:col>
      <xdr:colOff>9525</xdr:colOff>
      <xdr:row>11</xdr:row>
      <xdr:rowOff>38100</xdr:rowOff>
    </xdr:from>
    <xdr:to>
      <xdr:col>57</xdr:col>
      <xdr:colOff>95250</xdr:colOff>
      <xdr:row>13</xdr:row>
      <xdr:rowOff>133350</xdr:rowOff>
    </xdr:to>
    <xdr:sp macro="" textlink="">
      <xdr:nvSpPr>
        <xdr:cNvPr id="99155" name="正方形/長方形 195">
          <a:extLst>
            <a:ext uri="{FF2B5EF4-FFF2-40B4-BE49-F238E27FC236}">
              <a16:creationId xmlns:a16="http://schemas.microsoft.com/office/drawing/2014/main" xmlns="" id="{00000000-0008-0000-0100-000053830100}"/>
            </a:ext>
          </a:extLst>
        </xdr:cNvPr>
        <xdr:cNvSpPr>
          <a:spLocks noChangeArrowheads="1"/>
        </xdr:cNvSpPr>
      </xdr:nvSpPr>
      <xdr:spPr bwMode="auto">
        <a:xfrm>
          <a:off x="12506325" y="2305050"/>
          <a:ext cx="209550" cy="24765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58</xdr:col>
      <xdr:colOff>0</xdr:colOff>
      <xdr:row>11</xdr:row>
      <xdr:rowOff>38100</xdr:rowOff>
    </xdr:from>
    <xdr:to>
      <xdr:col>58</xdr:col>
      <xdr:colOff>209550</xdr:colOff>
      <xdr:row>13</xdr:row>
      <xdr:rowOff>133350</xdr:rowOff>
    </xdr:to>
    <xdr:sp macro="" textlink="">
      <xdr:nvSpPr>
        <xdr:cNvPr id="99156" name="正方形/長方形 196">
          <a:extLst>
            <a:ext uri="{FF2B5EF4-FFF2-40B4-BE49-F238E27FC236}">
              <a16:creationId xmlns:a16="http://schemas.microsoft.com/office/drawing/2014/main" xmlns="" id="{00000000-0008-0000-0100-000054830100}"/>
            </a:ext>
          </a:extLst>
        </xdr:cNvPr>
        <xdr:cNvSpPr>
          <a:spLocks noChangeArrowheads="1"/>
        </xdr:cNvSpPr>
      </xdr:nvSpPr>
      <xdr:spPr bwMode="auto">
        <a:xfrm>
          <a:off x="12744450" y="2305050"/>
          <a:ext cx="209550" cy="24765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59</xdr:col>
      <xdr:colOff>19050</xdr:colOff>
      <xdr:row>11</xdr:row>
      <xdr:rowOff>38100</xdr:rowOff>
    </xdr:from>
    <xdr:to>
      <xdr:col>60</xdr:col>
      <xdr:colOff>0</xdr:colOff>
      <xdr:row>13</xdr:row>
      <xdr:rowOff>133350</xdr:rowOff>
    </xdr:to>
    <xdr:sp macro="" textlink="">
      <xdr:nvSpPr>
        <xdr:cNvPr id="99157" name="正方形/長方形 197">
          <a:extLst>
            <a:ext uri="{FF2B5EF4-FFF2-40B4-BE49-F238E27FC236}">
              <a16:creationId xmlns:a16="http://schemas.microsoft.com/office/drawing/2014/main" xmlns="" id="{00000000-0008-0000-0100-000055830100}"/>
            </a:ext>
          </a:extLst>
        </xdr:cNvPr>
        <xdr:cNvSpPr>
          <a:spLocks noChangeArrowheads="1"/>
        </xdr:cNvSpPr>
      </xdr:nvSpPr>
      <xdr:spPr bwMode="auto">
        <a:xfrm>
          <a:off x="12982575" y="2305050"/>
          <a:ext cx="209550" cy="24765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53</xdr:col>
      <xdr:colOff>19050</xdr:colOff>
      <xdr:row>11</xdr:row>
      <xdr:rowOff>38100</xdr:rowOff>
    </xdr:from>
    <xdr:to>
      <xdr:col>54</xdr:col>
      <xdr:colOff>66675</xdr:colOff>
      <xdr:row>13</xdr:row>
      <xdr:rowOff>133350</xdr:rowOff>
    </xdr:to>
    <xdr:sp macro="" textlink="">
      <xdr:nvSpPr>
        <xdr:cNvPr id="99158" name="正方形/長方形 198">
          <a:extLst>
            <a:ext uri="{FF2B5EF4-FFF2-40B4-BE49-F238E27FC236}">
              <a16:creationId xmlns:a16="http://schemas.microsoft.com/office/drawing/2014/main" xmlns="" id="{00000000-0008-0000-0100-000056830100}"/>
            </a:ext>
          </a:extLst>
        </xdr:cNvPr>
        <xdr:cNvSpPr>
          <a:spLocks noChangeArrowheads="1"/>
        </xdr:cNvSpPr>
      </xdr:nvSpPr>
      <xdr:spPr bwMode="auto">
        <a:xfrm>
          <a:off x="12039600" y="2305050"/>
          <a:ext cx="200025" cy="24765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51</xdr:col>
      <xdr:colOff>19050</xdr:colOff>
      <xdr:row>11</xdr:row>
      <xdr:rowOff>38100</xdr:rowOff>
    </xdr:from>
    <xdr:to>
      <xdr:col>52</xdr:col>
      <xdr:colOff>47625</xdr:colOff>
      <xdr:row>13</xdr:row>
      <xdr:rowOff>133350</xdr:rowOff>
    </xdr:to>
    <xdr:sp macro="" textlink="">
      <xdr:nvSpPr>
        <xdr:cNvPr id="99159" name="正方形/長方形 199">
          <a:extLst>
            <a:ext uri="{FF2B5EF4-FFF2-40B4-BE49-F238E27FC236}">
              <a16:creationId xmlns:a16="http://schemas.microsoft.com/office/drawing/2014/main" xmlns="" id="{00000000-0008-0000-0100-000057830100}"/>
            </a:ext>
          </a:extLst>
        </xdr:cNvPr>
        <xdr:cNvSpPr>
          <a:spLocks noChangeArrowheads="1"/>
        </xdr:cNvSpPr>
      </xdr:nvSpPr>
      <xdr:spPr bwMode="auto">
        <a:xfrm>
          <a:off x="11811000" y="2305050"/>
          <a:ext cx="200025" cy="24765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60</xdr:col>
      <xdr:colOff>28575</xdr:colOff>
      <xdr:row>11</xdr:row>
      <xdr:rowOff>38100</xdr:rowOff>
    </xdr:from>
    <xdr:to>
      <xdr:col>60</xdr:col>
      <xdr:colOff>228600</xdr:colOff>
      <xdr:row>13</xdr:row>
      <xdr:rowOff>133350</xdr:rowOff>
    </xdr:to>
    <xdr:sp macro="" textlink="">
      <xdr:nvSpPr>
        <xdr:cNvPr id="99160" name="正方形/長方形 200">
          <a:extLst>
            <a:ext uri="{FF2B5EF4-FFF2-40B4-BE49-F238E27FC236}">
              <a16:creationId xmlns:a16="http://schemas.microsoft.com/office/drawing/2014/main" xmlns="" id="{00000000-0008-0000-0100-000058830100}"/>
            </a:ext>
          </a:extLst>
        </xdr:cNvPr>
        <xdr:cNvSpPr>
          <a:spLocks noChangeArrowheads="1"/>
        </xdr:cNvSpPr>
      </xdr:nvSpPr>
      <xdr:spPr bwMode="auto">
        <a:xfrm>
          <a:off x="13220700" y="2305050"/>
          <a:ext cx="200025" cy="24765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49</xdr:col>
      <xdr:colOff>38100</xdr:colOff>
      <xdr:row>11</xdr:row>
      <xdr:rowOff>38100</xdr:rowOff>
    </xdr:from>
    <xdr:to>
      <xdr:col>50</xdr:col>
      <xdr:colOff>123825</xdr:colOff>
      <xdr:row>13</xdr:row>
      <xdr:rowOff>133350</xdr:rowOff>
    </xdr:to>
    <xdr:sp macro="" textlink="">
      <xdr:nvSpPr>
        <xdr:cNvPr id="99161" name="正方形/長方形 201">
          <a:extLst>
            <a:ext uri="{FF2B5EF4-FFF2-40B4-BE49-F238E27FC236}">
              <a16:creationId xmlns:a16="http://schemas.microsoft.com/office/drawing/2014/main" xmlns="" id="{00000000-0008-0000-0100-000059830100}"/>
            </a:ext>
          </a:extLst>
        </xdr:cNvPr>
        <xdr:cNvSpPr>
          <a:spLocks noChangeArrowheads="1"/>
        </xdr:cNvSpPr>
      </xdr:nvSpPr>
      <xdr:spPr bwMode="auto">
        <a:xfrm>
          <a:off x="11572875" y="2305050"/>
          <a:ext cx="209550" cy="247650"/>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59</xdr:col>
      <xdr:colOff>228600</xdr:colOff>
      <xdr:row>11</xdr:row>
      <xdr:rowOff>38100</xdr:rowOff>
    </xdr:from>
    <xdr:to>
      <xdr:col>60</xdr:col>
      <xdr:colOff>19050</xdr:colOff>
      <xdr:row>13</xdr:row>
      <xdr:rowOff>133350</xdr:rowOff>
    </xdr:to>
    <xdr:sp macro="" textlink="">
      <xdr:nvSpPr>
        <xdr:cNvPr id="99162" name="正方形/長方形 498">
          <a:extLst>
            <a:ext uri="{FF2B5EF4-FFF2-40B4-BE49-F238E27FC236}">
              <a16:creationId xmlns:a16="http://schemas.microsoft.com/office/drawing/2014/main" xmlns="" id="{00000000-0008-0000-0100-00005A830100}"/>
            </a:ext>
          </a:extLst>
        </xdr:cNvPr>
        <xdr:cNvSpPr>
          <a:spLocks noChangeArrowheads="1"/>
        </xdr:cNvSpPr>
      </xdr:nvSpPr>
      <xdr:spPr bwMode="auto">
        <a:xfrm>
          <a:off x="13192125" y="2305050"/>
          <a:ext cx="19050" cy="24765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editAs="oneCell">
    <xdr:from>
      <xdr:col>54</xdr:col>
      <xdr:colOff>76200</xdr:colOff>
      <xdr:row>11</xdr:row>
      <xdr:rowOff>38100</xdr:rowOff>
    </xdr:from>
    <xdr:to>
      <xdr:col>55</xdr:col>
      <xdr:colOff>9525</xdr:colOff>
      <xdr:row>13</xdr:row>
      <xdr:rowOff>133350</xdr:rowOff>
    </xdr:to>
    <xdr:sp macro="" textlink="">
      <xdr:nvSpPr>
        <xdr:cNvPr id="99163" name="正方形/長方形 500">
          <a:extLst>
            <a:ext uri="{FF2B5EF4-FFF2-40B4-BE49-F238E27FC236}">
              <a16:creationId xmlns:a16="http://schemas.microsoft.com/office/drawing/2014/main" xmlns="" id="{00000000-0008-0000-0100-00005B830100}"/>
            </a:ext>
          </a:extLst>
        </xdr:cNvPr>
        <xdr:cNvSpPr>
          <a:spLocks noChangeArrowheads="1"/>
        </xdr:cNvSpPr>
      </xdr:nvSpPr>
      <xdr:spPr bwMode="auto">
        <a:xfrm>
          <a:off x="12249150" y="2305050"/>
          <a:ext cx="19050" cy="24765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editAs="oneCell">
    <xdr:from>
      <xdr:col>51</xdr:col>
      <xdr:colOff>57150</xdr:colOff>
      <xdr:row>57</xdr:row>
      <xdr:rowOff>47625</xdr:rowOff>
    </xdr:from>
    <xdr:to>
      <xdr:col>60</xdr:col>
      <xdr:colOff>219075</xdr:colOff>
      <xdr:row>58</xdr:row>
      <xdr:rowOff>133350</xdr:rowOff>
    </xdr:to>
    <xdr:grpSp>
      <xdr:nvGrpSpPr>
        <xdr:cNvPr id="99164" name="グループ化 7">
          <a:extLst>
            <a:ext uri="{FF2B5EF4-FFF2-40B4-BE49-F238E27FC236}">
              <a16:creationId xmlns:a16="http://schemas.microsoft.com/office/drawing/2014/main" xmlns="" id="{00000000-0008-0000-0100-00005C830100}"/>
            </a:ext>
          </a:extLst>
        </xdr:cNvPr>
        <xdr:cNvGrpSpPr>
          <a:grpSpLocks/>
        </xdr:cNvGrpSpPr>
      </xdr:nvGrpSpPr>
      <xdr:grpSpPr bwMode="auto">
        <a:xfrm>
          <a:off x="11891963" y="9489281"/>
          <a:ext cx="1543050" cy="252413"/>
          <a:chOff x="11891963" y="9489281"/>
          <a:chExt cx="1543050" cy="259409"/>
        </a:xfrm>
      </xdr:grpSpPr>
      <xdr:sp macro="" textlink="">
        <xdr:nvSpPr>
          <xdr:cNvPr id="99194" name="正方形/長方形 380">
            <a:extLst>
              <a:ext uri="{FF2B5EF4-FFF2-40B4-BE49-F238E27FC236}">
                <a16:creationId xmlns:a16="http://schemas.microsoft.com/office/drawing/2014/main" xmlns="" id="{00000000-0008-0000-0100-00007A830100}"/>
              </a:ext>
            </a:extLst>
          </xdr:cNvPr>
          <xdr:cNvSpPr>
            <a:spLocks noChangeArrowheads="1"/>
          </xdr:cNvSpPr>
        </xdr:nvSpPr>
        <xdr:spPr bwMode="auto">
          <a:xfrm>
            <a:off x="11891963" y="9491662"/>
            <a:ext cx="1543050" cy="25241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195" name="正方形/長方形 380">
            <a:extLst>
              <a:ext uri="{FF2B5EF4-FFF2-40B4-BE49-F238E27FC236}">
                <a16:creationId xmlns:a16="http://schemas.microsoft.com/office/drawing/2014/main" xmlns="" id="{00000000-0008-0000-0100-00007B830100}"/>
              </a:ext>
            </a:extLst>
          </xdr:cNvPr>
          <xdr:cNvSpPr>
            <a:spLocks noChangeArrowheads="1"/>
          </xdr:cNvSpPr>
        </xdr:nvSpPr>
        <xdr:spPr bwMode="auto">
          <a:xfrm>
            <a:off x="12127706" y="9496277"/>
            <a:ext cx="0" cy="25241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196" name="正方形/長方形 380">
            <a:extLst>
              <a:ext uri="{FF2B5EF4-FFF2-40B4-BE49-F238E27FC236}">
                <a16:creationId xmlns:a16="http://schemas.microsoft.com/office/drawing/2014/main" xmlns="" id="{00000000-0008-0000-0100-00007C830100}"/>
              </a:ext>
            </a:extLst>
          </xdr:cNvPr>
          <xdr:cNvSpPr>
            <a:spLocks noChangeArrowheads="1"/>
          </xdr:cNvSpPr>
        </xdr:nvSpPr>
        <xdr:spPr bwMode="auto">
          <a:xfrm>
            <a:off x="12665869" y="9489281"/>
            <a:ext cx="0" cy="25241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197" name="正方形/長方形 380">
            <a:extLst>
              <a:ext uri="{FF2B5EF4-FFF2-40B4-BE49-F238E27FC236}">
                <a16:creationId xmlns:a16="http://schemas.microsoft.com/office/drawing/2014/main" xmlns="" id="{00000000-0008-0000-0100-00007D830100}"/>
              </a:ext>
            </a:extLst>
          </xdr:cNvPr>
          <xdr:cNvSpPr>
            <a:spLocks noChangeArrowheads="1"/>
          </xdr:cNvSpPr>
        </xdr:nvSpPr>
        <xdr:spPr bwMode="auto">
          <a:xfrm>
            <a:off x="13234988" y="9489281"/>
            <a:ext cx="0" cy="25241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198" name="正方形/長方形 380">
            <a:extLst>
              <a:ext uri="{FF2B5EF4-FFF2-40B4-BE49-F238E27FC236}">
                <a16:creationId xmlns:a16="http://schemas.microsoft.com/office/drawing/2014/main" xmlns="" id="{00000000-0008-0000-0100-00007E830100}"/>
              </a:ext>
            </a:extLst>
          </xdr:cNvPr>
          <xdr:cNvSpPr>
            <a:spLocks noChangeArrowheads="1"/>
          </xdr:cNvSpPr>
        </xdr:nvSpPr>
        <xdr:spPr bwMode="auto">
          <a:xfrm>
            <a:off x="12861131" y="9489281"/>
            <a:ext cx="0" cy="25241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199" name="正方形/長方形 380">
            <a:extLst>
              <a:ext uri="{FF2B5EF4-FFF2-40B4-BE49-F238E27FC236}">
                <a16:creationId xmlns:a16="http://schemas.microsoft.com/office/drawing/2014/main" xmlns="" id="{00000000-0008-0000-0100-00007F830100}"/>
              </a:ext>
            </a:extLst>
          </xdr:cNvPr>
          <xdr:cNvSpPr>
            <a:spLocks noChangeArrowheads="1"/>
          </xdr:cNvSpPr>
        </xdr:nvSpPr>
        <xdr:spPr bwMode="auto">
          <a:xfrm>
            <a:off x="13046869" y="9489281"/>
            <a:ext cx="0" cy="252413"/>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00" name="正方形/長方形 380">
            <a:extLst>
              <a:ext uri="{FF2B5EF4-FFF2-40B4-BE49-F238E27FC236}">
                <a16:creationId xmlns:a16="http://schemas.microsoft.com/office/drawing/2014/main" xmlns="" id="{00000000-0008-0000-0100-000080830100}"/>
              </a:ext>
            </a:extLst>
          </xdr:cNvPr>
          <xdr:cNvSpPr>
            <a:spLocks noChangeArrowheads="1"/>
          </xdr:cNvSpPr>
        </xdr:nvSpPr>
        <xdr:spPr bwMode="auto">
          <a:xfrm>
            <a:off x="12308681" y="9496276"/>
            <a:ext cx="0" cy="252414"/>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9201" name="正方形/長方形 380">
            <a:extLst>
              <a:ext uri="{FF2B5EF4-FFF2-40B4-BE49-F238E27FC236}">
                <a16:creationId xmlns:a16="http://schemas.microsoft.com/office/drawing/2014/main" xmlns="" id="{00000000-0008-0000-0100-000081830100}"/>
              </a:ext>
            </a:extLst>
          </xdr:cNvPr>
          <xdr:cNvSpPr>
            <a:spLocks noChangeArrowheads="1"/>
          </xdr:cNvSpPr>
        </xdr:nvSpPr>
        <xdr:spPr bwMode="auto">
          <a:xfrm>
            <a:off x="12480131" y="9496276"/>
            <a:ext cx="0" cy="252414"/>
          </a:xfrm>
          <a:prstGeom prst="rect">
            <a:avLst/>
          </a:prstGeom>
          <a:noFill/>
          <a:ln w="9525" algn="ctr">
            <a:solidFill>
              <a:srgbClr val="FF781D"/>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editAs="oneCell">
    <xdr:from>
      <xdr:col>0</xdr:col>
      <xdr:colOff>34637</xdr:colOff>
      <xdr:row>0</xdr:row>
      <xdr:rowOff>21649</xdr:rowOff>
    </xdr:from>
    <xdr:to>
      <xdr:col>0</xdr:col>
      <xdr:colOff>207437</xdr:colOff>
      <xdr:row>1</xdr:row>
      <xdr:rowOff>27761</xdr:rowOff>
    </xdr:to>
    <xdr:sp macro="" textlink="">
      <xdr:nvSpPr>
        <xdr:cNvPr id="5" name="正方形/長方形 4">
          <a:extLst>
            <a:ext uri="{FF2B5EF4-FFF2-40B4-BE49-F238E27FC236}">
              <a16:creationId xmlns:a16="http://schemas.microsoft.com/office/drawing/2014/main" xmlns="" id="{00000000-0008-0000-0100-000005000000}"/>
            </a:ext>
          </a:extLst>
        </xdr:cNvPr>
        <xdr:cNvSpPr/>
      </xdr:nvSpPr>
      <xdr:spPr>
        <a:xfrm>
          <a:off x="34637" y="21649"/>
          <a:ext cx="172800" cy="172800"/>
        </a:xfrm>
        <a:prstGeom prst="rect">
          <a:avLst/>
        </a:prstGeom>
        <a:solidFill>
          <a:srgbClr val="2E111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editAs="oneCell">
    <xdr:from>
      <xdr:col>60</xdr:col>
      <xdr:colOff>171450</xdr:colOff>
      <xdr:row>0</xdr:row>
      <xdr:rowOff>38100</xdr:rowOff>
    </xdr:from>
    <xdr:to>
      <xdr:col>61</xdr:col>
      <xdr:colOff>95250</xdr:colOff>
      <xdr:row>1</xdr:row>
      <xdr:rowOff>47625</xdr:rowOff>
    </xdr:to>
    <xdr:sp macro="" textlink="">
      <xdr:nvSpPr>
        <xdr:cNvPr id="99166" name="正方形/長方形 270">
          <a:extLst>
            <a:ext uri="{FF2B5EF4-FFF2-40B4-BE49-F238E27FC236}">
              <a16:creationId xmlns:a16="http://schemas.microsoft.com/office/drawing/2014/main" xmlns="" id="{00000000-0008-0000-0100-00005E830100}"/>
            </a:ext>
          </a:extLst>
        </xdr:cNvPr>
        <xdr:cNvSpPr>
          <a:spLocks noChangeArrowheads="1"/>
        </xdr:cNvSpPr>
      </xdr:nvSpPr>
      <xdr:spPr bwMode="auto">
        <a:xfrm>
          <a:off x="13363575" y="38100"/>
          <a:ext cx="171450" cy="180975"/>
        </a:xfrm>
        <a:prstGeom prst="rect">
          <a:avLst/>
        </a:prstGeom>
        <a:solidFill>
          <a:srgbClr val="2E111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38100</xdr:colOff>
      <xdr:row>59</xdr:row>
      <xdr:rowOff>19050</xdr:rowOff>
    </xdr:from>
    <xdr:to>
      <xdr:col>0</xdr:col>
      <xdr:colOff>209550</xdr:colOff>
      <xdr:row>59</xdr:row>
      <xdr:rowOff>190500</xdr:rowOff>
    </xdr:to>
    <xdr:sp macro="" textlink="">
      <xdr:nvSpPr>
        <xdr:cNvPr id="99167" name="正方形/長方形 273">
          <a:extLst>
            <a:ext uri="{FF2B5EF4-FFF2-40B4-BE49-F238E27FC236}">
              <a16:creationId xmlns:a16="http://schemas.microsoft.com/office/drawing/2014/main" xmlns="" id="{00000000-0008-0000-0100-00005F830100}"/>
            </a:ext>
          </a:extLst>
        </xdr:cNvPr>
        <xdr:cNvSpPr>
          <a:spLocks noChangeArrowheads="1"/>
        </xdr:cNvSpPr>
      </xdr:nvSpPr>
      <xdr:spPr bwMode="auto">
        <a:xfrm>
          <a:off x="38100" y="9620250"/>
          <a:ext cx="171450" cy="171450"/>
        </a:xfrm>
        <a:prstGeom prst="rect">
          <a:avLst/>
        </a:prstGeom>
        <a:solidFill>
          <a:srgbClr val="2E111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119075</xdr:colOff>
      <xdr:row>3</xdr:row>
      <xdr:rowOff>35719</xdr:rowOff>
    </xdr:from>
    <xdr:to>
      <xdr:col>17</xdr:col>
      <xdr:colOff>43918</xdr:colOff>
      <xdr:row>6</xdr:row>
      <xdr:rowOff>8625</xdr:rowOff>
    </xdr:to>
    <xdr:sp macro="" textlink="">
      <xdr:nvSpPr>
        <xdr:cNvPr id="272" name="円弧 271">
          <a:extLst>
            <a:ext uri="{FF2B5EF4-FFF2-40B4-BE49-F238E27FC236}">
              <a16:creationId xmlns:a16="http://schemas.microsoft.com/office/drawing/2014/main" xmlns="" id="{00000000-0008-0000-0100-000010010000}"/>
            </a:ext>
          </a:extLst>
        </xdr:cNvPr>
        <xdr:cNvSpPr/>
      </xdr:nvSpPr>
      <xdr:spPr bwMode="auto">
        <a:xfrm>
          <a:off x="3762388" y="714375"/>
          <a:ext cx="674936" cy="675375"/>
        </a:xfrm>
        <a:prstGeom prst="arc">
          <a:avLst>
            <a:gd name="adj1" fmla="val 16921861"/>
            <a:gd name="adj2" fmla="val 4665312"/>
          </a:avLst>
        </a:prstGeom>
        <a:noFill/>
        <a:ln w="9525" cap="flat" cmpd="sng" algn="ctr">
          <a:solidFill>
            <a:srgbClr val="2E1110"/>
          </a:solidFill>
          <a:prstDash val="dash"/>
          <a:round/>
          <a:headEnd type="none" w="med" len="med"/>
          <a:tailEnd type="none" w="med" len="med"/>
        </a:ln>
        <a:effectLst/>
      </xdr:spPr>
      <xdr:txBody>
        <a:bodyPr vertOverflow="clip" horzOverflow="clip" wrap="square" lIns="18288" tIns="0" rIns="0" bIns="0" rtlCol="0" anchor="t" upright="1"/>
        <a:lstStyle/>
        <a:p>
          <a:endParaRPr lang="ja-JP" altLang="en-US"/>
        </a:p>
      </xdr:txBody>
    </xdr:sp>
    <xdr:clientData/>
  </xdr:twoCellAnchor>
  <xdr:twoCellAnchor editAs="oneCell">
    <xdr:from>
      <xdr:col>30</xdr:col>
      <xdr:colOff>202407</xdr:colOff>
      <xdr:row>13</xdr:row>
      <xdr:rowOff>35719</xdr:rowOff>
    </xdr:from>
    <xdr:to>
      <xdr:col>40</xdr:col>
      <xdr:colOff>35720</xdr:colOff>
      <xdr:row>14</xdr:row>
      <xdr:rowOff>130968</xdr:rowOff>
    </xdr:to>
    <xdr:sp macro="" textlink="">
      <xdr:nvSpPr>
        <xdr:cNvPr id="6" name="大かっこ 5">
          <a:extLst>
            <a:ext uri="{FF2B5EF4-FFF2-40B4-BE49-F238E27FC236}">
              <a16:creationId xmlns:a16="http://schemas.microsoft.com/office/drawing/2014/main" xmlns="" id="{00000000-0008-0000-0100-000006000000}"/>
            </a:ext>
          </a:extLst>
        </xdr:cNvPr>
        <xdr:cNvSpPr/>
      </xdr:nvSpPr>
      <xdr:spPr>
        <a:xfrm>
          <a:off x="7036595" y="2428875"/>
          <a:ext cx="2571750" cy="261937"/>
        </a:xfrm>
        <a:prstGeom prst="bracketPair">
          <a:avLst/>
        </a:prstGeom>
        <a:ln>
          <a:solidFill>
            <a:srgbClr val="2E111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editAs="oneCell">
    <xdr:from>
      <xdr:col>24</xdr:col>
      <xdr:colOff>47625</xdr:colOff>
      <xdr:row>17</xdr:row>
      <xdr:rowOff>71436</xdr:rowOff>
    </xdr:from>
    <xdr:to>
      <xdr:col>26</xdr:col>
      <xdr:colOff>223781</xdr:colOff>
      <xdr:row>20</xdr:row>
      <xdr:rowOff>47624</xdr:rowOff>
    </xdr:to>
    <xdr:sp macro="" textlink="">
      <xdr:nvSpPr>
        <xdr:cNvPr id="7" name="大かっこ 6">
          <a:extLst>
            <a:ext uri="{FF2B5EF4-FFF2-40B4-BE49-F238E27FC236}">
              <a16:creationId xmlns:a16="http://schemas.microsoft.com/office/drawing/2014/main" xmlns="" id="{00000000-0008-0000-0100-000007000000}"/>
            </a:ext>
          </a:extLst>
        </xdr:cNvPr>
        <xdr:cNvSpPr/>
      </xdr:nvSpPr>
      <xdr:spPr>
        <a:xfrm>
          <a:off x="5869781" y="3095624"/>
          <a:ext cx="450000" cy="297656"/>
        </a:xfrm>
        <a:prstGeom prst="bracketPair">
          <a:avLst/>
        </a:prstGeom>
        <a:ln w="6350">
          <a:solidFill>
            <a:srgbClr val="2E111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editAs="oneCell">
    <xdr:from>
      <xdr:col>40</xdr:col>
      <xdr:colOff>11898</xdr:colOff>
      <xdr:row>0</xdr:row>
      <xdr:rowOff>37425</xdr:rowOff>
    </xdr:from>
    <xdr:to>
      <xdr:col>41</xdr:col>
      <xdr:colOff>85867</xdr:colOff>
      <xdr:row>2</xdr:row>
      <xdr:rowOff>101456</xdr:rowOff>
    </xdr:to>
    <xdr:sp macro="" textlink="">
      <xdr:nvSpPr>
        <xdr:cNvPr id="280" name="テキスト ボックス 279">
          <a:extLst>
            <a:ext uri="{FF2B5EF4-FFF2-40B4-BE49-F238E27FC236}">
              <a16:creationId xmlns:a16="http://schemas.microsoft.com/office/drawing/2014/main" xmlns="" id="{00000000-0008-0000-0100-000018010000}"/>
            </a:ext>
          </a:extLst>
        </xdr:cNvPr>
        <xdr:cNvSpPr txBox="1"/>
      </xdr:nvSpPr>
      <xdr:spPr>
        <a:xfrm>
          <a:off x="9584523" y="37425"/>
          <a:ext cx="324000" cy="576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3200" b="0" i="0" u="none" strike="noStrike" kern="0" cap="none" spc="0" normalizeH="0" baseline="0" noProof="0">
              <a:ln>
                <a:noFill/>
              </a:ln>
              <a:solidFill>
                <a:srgbClr val="2E1110"/>
              </a:solidFill>
              <a:effectLst/>
              <a:uLnTx/>
              <a:uFillTx/>
              <a:latin typeface="ＭＳ Ｐ明朝" pitchFamily="18" charset="-128"/>
              <a:ea typeface="ＭＳ Ｐ明朝" pitchFamily="18" charset="-128"/>
              <a:cs typeface="+mn-cs"/>
            </a:rPr>
            <a:t>(</a:t>
          </a:r>
          <a:endParaRPr kumimoji="1" lang="ja-JP" altLang="en-US" sz="3200" b="0" i="0" u="none" strike="noStrike" kern="0" cap="none" spc="0" normalizeH="0" baseline="0" noProof="0">
            <a:ln>
              <a:noFill/>
            </a:ln>
            <a:solidFill>
              <a:srgbClr val="2E1110"/>
            </a:solidFill>
            <a:effectLst/>
            <a:uLnTx/>
            <a:uFillTx/>
            <a:latin typeface="ＭＳ Ｐ明朝" pitchFamily="18" charset="-128"/>
            <a:ea typeface="ＭＳ Ｐ明朝" pitchFamily="18" charset="-128"/>
            <a:cs typeface="+mn-cs"/>
          </a:endParaRPr>
        </a:p>
      </xdr:txBody>
    </xdr:sp>
    <xdr:clientData/>
  </xdr:twoCellAnchor>
  <xdr:twoCellAnchor editAs="oneCell">
    <xdr:from>
      <xdr:col>48</xdr:col>
      <xdr:colOff>133690</xdr:colOff>
      <xdr:row>0</xdr:row>
      <xdr:rowOff>23816</xdr:rowOff>
    </xdr:from>
    <xdr:to>
      <xdr:col>50</xdr:col>
      <xdr:colOff>29065</xdr:colOff>
      <xdr:row>2</xdr:row>
      <xdr:rowOff>87847</xdr:rowOff>
    </xdr:to>
    <xdr:sp macro="" textlink="">
      <xdr:nvSpPr>
        <xdr:cNvPr id="281" name="テキスト ボックス 280">
          <a:extLst>
            <a:ext uri="{FF2B5EF4-FFF2-40B4-BE49-F238E27FC236}">
              <a16:creationId xmlns:a16="http://schemas.microsoft.com/office/drawing/2014/main" xmlns="" id="{00000000-0008-0000-0100-000019010000}"/>
            </a:ext>
          </a:extLst>
        </xdr:cNvPr>
        <xdr:cNvSpPr txBox="1"/>
      </xdr:nvSpPr>
      <xdr:spPr>
        <a:xfrm>
          <a:off x="11408909" y="23816"/>
          <a:ext cx="324000" cy="576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3200" b="0" i="0" u="none" strike="noStrike" kern="0" cap="none" spc="0" normalizeH="0" baseline="0" noProof="0">
              <a:ln>
                <a:noFill/>
              </a:ln>
              <a:solidFill>
                <a:srgbClr val="2E1110"/>
              </a:solidFill>
              <a:effectLst/>
              <a:uLnTx/>
              <a:uFillTx/>
              <a:latin typeface="ＭＳ Ｐ明朝" pitchFamily="18" charset="-128"/>
              <a:ea typeface="ＭＳ Ｐ明朝" pitchFamily="18" charset="-128"/>
              <a:cs typeface="+mn-cs"/>
            </a:rPr>
            <a:t>)</a:t>
          </a:r>
          <a:endParaRPr kumimoji="1" lang="ja-JP" altLang="en-US" sz="3200" b="0" i="0" u="none" strike="noStrike" kern="0" cap="none" spc="0" normalizeH="0" baseline="0" noProof="0">
            <a:ln>
              <a:noFill/>
            </a:ln>
            <a:solidFill>
              <a:srgbClr val="2E1110"/>
            </a:solidFill>
            <a:effectLst/>
            <a:uLnTx/>
            <a:uFillTx/>
            <a:latin typeface="ＭＳ Ｐ明朝" pitchFamily="18" charset="-128"/>
            <a:ea typeface="ＭＳ Ｐ明朝" pitchFamily="18" charset="-128"/>
            <a:cs typeface="+mn-cs"/>
          </a:endParaRPr>
        </a:p>
      </xdr:txBody>
    </xdr:sp>
    <xdr:clientData/>
  </xdr:twoCellAnchor>
  <xdr:twoCellAnchor>
    <xdr:from>
      <xdr:col>15</xdr:col>
      <xdr:colOff>228600</xdr:colOff>
      <xdr:row>56</xdr:row>
      <xdr:rowOff>38100</xdr:rowOff>
    </xdr:from>
    <xdr:to>
      <xdr:col>15</xdr:col>
      <xdr:colOff>247650</xdr:colOff>
      <xdr:row>57</xdr:row>
      <xdr:rowOff>142875</xdr:rowOff>
    </xdr:to>
    <xdr:sp macro="" textlink="">
      <xdr:nvSpPr>
        <xdr:cNvPr id="99173" name="正方形/長方形 295">
          <a:extLst>
            <a:ext uri="{FF2B5EF4-FFF2-40B4-BE49-F238E27FC236}">
              <a16:creationId xmlns:a16="http://schemas.microsoft.com/office/drawing/2014/main" xmlns="" id="{00000000-0008-0000-0100-000065830100}"/>
            </a:ext>
          </a:extLst>
        </xdr:cNvPr>
        <xdr:cNvSpPr>
          <a:spLocks noChangeArrowheads="1"/>
        </xdr:cNvSpPr>
      </xdr:nvSpPr>
      <xdr:spPr bwMode="auto">
        <a:xfrm>
          <a:off x="4105275" y="9153525"/>
          <a:ext cx="19050" cy="26670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15</xdr:col>
      <xdr:colOff>228600</xdr:colOff>
      <xdr:row>14</xdr:row>
      <xdr:rowOff>38100</xdr:rowOff>
    </xdr:from>
    <xdr:to>
      <xdr:col>16</xdr:col>
      <xdr:colOff>0</xdr:colOff>
      <xdr:row>15</xdr:row>
      <xdr:rowOff>142875</xdr:rowOff>
    </xdr:to>
    <xdr:sp macro="" textlink="">
      <xdr:nvSpPr>
        <xdr:cNvPr id="99174" name="正方形/長方形 427">
          <a:extLst>
            <a:ext uri="{FF2B5EF4-FFF2-40B4-BE49-F238E27FC236}">
              <a16:creationId xmlns:a16="http://schemas.microsoft.com/office/drawing/2014/main" xmlns="" id="{00000000-0008-0000-0100-000066830100}"/>
            </a:ext>
          </a:extLst>
        </xdr:cNvPr>
        <xdr:cNvSpPr>
          <a:spLocks noChangeArrowheads="1"/>
        </xdr:cNvSpPr>
      </xdr:nvSpPr>
      <xdr:spPr bwMode="auto">
        <a:xfrm>
          <a:off x="4105275" y="2619375"/>
          <a:ext cx="19050" cy="26670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15</xdr:col>
      <xdr:colOff>228600</xdr:colOff>
      <xdr:row>16</xdr:row>
      <xdr:rowOff>47625</xdr:rowOff>
    </xdr:from>
    <xdr:to>
      <xdr:col>16</xdr:col>
      <xdr:colOff>0</xdr:colOff>
      <xdr:row>18</xdr:row>
      <xdr:rowOff>76200</xdr:rowOff>
    </xdr:to>
    <xdr:sp macro="" textlink="">
      <xdr:nvSpPr>
        <xdr:cNvPr id="99175" name="正方形/長方形 433">
          <a:extLst>
            <a:ext uri="{FF2B5EF4-FFF2-40B4-BE49-F238E27FC236}">
              <a16:creationId xmlns:a16="http://schemas.microsoft.com/office/drawing/2014/main" xmlns="" id="{00000000-0008-0000-0100-000067830100}"/>
            </a:ext>
          </a:extLst>
        </xdr:cNvPr>
        <xdr:cNvSpPr>
          <a:spLocks noChangeArrowheads="1"/>
        </xdr:cNvSpPr>
      </xdr:nvSpPr>
      <xdr:spPr bwMode="auto">
        <a:xfrm>
          <a:off x="4105275" y="2952750"/>
          <a:ext cx="19050" cy="26670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15</xdr:col>
      <xdr:colOff>228600</xdr:colOff>
      <xdr:row>22</xdr:row>
      <xdr:rowOff>38100</xdr:rowOff>
    </xdr:from>
    <xdr:to>
      <xdr:col>16</xdr:col>
      <xdr:colOff>0</xdr:colOff>
      <xdr:row>23</xdr:row>
      <xdr:rowOff>114300</xdr:rowOff>
    </xdr:to>
    <xdr:sp macro="" textlink="">
      <xdr:nvSpPr>
        <xdr:cNvPr id="99176" name="正方形/長方形 435">
          <a:extLst>
            <a:ext uri="{FF2B5EF4-FFF2-40B4-BE49-F238E27FC236}">
              <a16:creationId xmlns:a16="http://schemas.microsoft.com/office/drawing/2014/main" xmlns="" id="{00000000-0008-0000-0100-000068830100}"/>
            </a:ext>
          </a:extLst>
        </xdr:cNvPr>
        <xdr:cNvSpPr>
          <a:spLocks noChangeArrowheads="1"/>
        </xdr:cNvSpPr>
      </xdr:nvSpPr>
      <xdr:spPr bwMode="auto">
        <a:xfrm>
          <a:off x="4105275" y="3619500"/>
          <a:ext cx="19050" cy="26670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15</xdr:col>
      <xdr:colOff>228600</xdr:colOff>
      <xdr:row>24</xdr:row>
      <xdr:rowOff>28575</xdr:rowOff>
    </xdr:from>
    <xdr:to>
      <xdr:col>16</xdr:col>
      <xdr:colOff>0</xdr:colOff>
      <xdr:row>25</xdr:row>
      <xdr:rowOff>133350</xdr:rowOff>
    </xdr:to>
    <xdr:sp macro="" textlink="">
      <xdr:nvSpPr>
        <xdr:cNvPr id="99177" name="正方形/長方形 446">
          <a:extLst>
            <a:ext uri="{FF2B5EF4-FFF2-40B4-BE49-F238E27FC236}">
              <a16:creationId xmlns:a16="http://schemas.microsoft.com/office/drawing/2014/main" xmlns="" id="{00000000-0008-0000-0100-000069830100}"/>
            </a:ext>
          </a:extLst>
        </xdr:cNvPr>
        <xdr:cNvSpPr>
          <a:spLocks noChangeArrowheads="1"/>
        </xdr:cNvSpPr>
      </xdr:nvSpPr>
      <xdr:spPr bwMode="auto">
        <a:xfrm>
          <a:off x="4105275" y="3962400"/>
          <a:ext cx="19050" cy="26670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15</xdr:col>
      <xdr:colOff>228600</xdr:colOff>
      <xdr:row>26</xdr:row>
      <xdr:rowOff>28575</xdr:rowOff>
    </xdr:from>
    <xdr:to>
      <xdr:col>16</xdr:col>
      <xdr:colOff>0</xdr:colOff>
      <xdr:row>27</xdr:row>
      <xdr:rowOff>133350</xdr:rowOff>
    </xdr:to>
    <xdr:sp macro="" textlink="">
      <xdr:nvSpPr>
        <xdr:cNvPr id="99178" name="正方形/長方形 450">
          <a:extLst>
            <a:ext uri="{FF2B5EF4-FFF2-40B4-BE49-F238E27FC236}">
              <a16:creationId xmlns:a16="http://schemas.microsoft.com/office/drawing/2014/main" xmlns="" id="{00000000-0008-0000-0100-00006A830100}"/>
            </a:ext>
          </a:extLst>
        </xdr:cNvPr>
        <xdr:cNvSpPr>
          <a:spLocks noChangeArrowheads="1"/>
        </xdr:cNvSpPr>
      </xdr:nvSpPr>
      <xdr:spPr bwMode="auto">
        <a:xfrm>
          <a:off x="4105275" y="4286250"/>
          <a:ext cx="19050" cy="26670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15</xdr:col>
      <xdr:colOff>228600</xdr:colOff>
      <xdr:row>28</xdr:row>
      <xdr:rowOff>38100</xdr:rowOff>
    </xdr:from>
    <xdr:to>
      <xdr:col>16</xdr:col>
      <xdr:colOff>0</xdr:colOff>
      <xdr:row>29</xdr:row>
      <xdr:rowOff>142875</xdr:rowOff>
    </xdr:to>
    <xdr:sp macro="" textlink="">
      <xdr:nvSpPr>
        <xdr:cNvPr id="99179" name="正方形/長方形 452">
          <a:extLst>
            <a:ext uri="{FF2B5EF4-FFF2-40B4-BE49-F238E27FC236}">
              <a16:creationId xmlns:a16="http://schemas.microsoft.com/office/drawing/2014/main" xmlns="" id="{00000000-0008-0000-0100-00006B830100}"/>
            </a:ext>
          </a:extLst>
        </xdr:cNvPr>
        <xdr:cNvSpPr>
          <a:spLocks noChangeArrowheads="1"/>
        </xdr:cNvSpPr>
      </xdr:nvSpPr>
      <xdr:spPr bwMode="auto">
        <a:xfrm>
          <a:off x="4105275" y="4619625"/>
          <a:ext cx="19050" cy="26670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15</xdr:col>
      <xdr:colOff>228600</xdr:colOff>
      <xdr:row>30</xdr:row>
      <xdr:rowOff>38100</xdr:rowOff>
    </xdr:from>
    <xdr:to>
      <xdr:col>16</xdr:col>
      <xdr:colOff>0</xdr:colOff>
      <xdr:row>31</xdr:row>
      <xdr:rowOff>142875</xdr:rowOff>
    </xdr:to>
    <xdr:sp macro="" textlink="">
      <xdr:nvSpPr>
        <xdr:cNvPr id="99180" name="正方形/長方形 454">
          <a:extLst>
            <a:ext uri="{FF2B5EF4-FFF2-40B4-BE49-F238E27FC236}">
              <a16:creationId xmlns:a16="http://schemas.microsoft.com/office/drawing/2014/main" xmlns="" id="{00000000-0008-0000-0100-00006C830100}"/>
            </a:ext>
          </a:extLst>
        </xdr:cNvPr>
        <xdr:cNvSpPr>
          <a:spLocks noChangeArrowheads="1"/>
        </xdr:cNvSpPr>
      </xdr:nvSpPr>
      <xdr:spPr bwMode="auto">
        <a:xfrm>
          <a:off x="4105275" y="4943475"/>
          <a:ext cx="19050" cy="26670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15</xdr:col>
      <xdr:colOff>228600</xdr:colOff>
      <xdr:row>32</xdr:row>
      <xdr:rowOff>28575</xdr:rowOff>
    </xdr:from>
    <xdr:to>
      <xdr:col>16</xdr:col>
      <xdr:colOff>0</xdr:colOff>
      <xdr:row>33</xdr:row>
      <xdr:rowOff>133350</xdr:rowOff>
    </xdr:to>
    <xdr:sp macro="" textlink="">
      <xdr:nvSpPr>
        <xdr:cNvPr id="99181" name="正方形/長方形 456">
          <a:extLst>
            <a:ext uri="{FF2B5EF4-FFF2-40B4-BE49-F238E27FC236}">
              <a16:creationId xmlns:a16="http://schemas.microsoft.com/office/drawing/2014/main" xmlns="" id="{00000000-0008-0000-0100-00006D830100}"/>
            </a:ext>
          </a:extLst>
        </xdr:cNvPr>
        <xdr:cNvSpPr>
          <a:spLocks noChangeArrowheads="1"/>
        </xdr:cNvSpPr>
      </xdr:nvSpPr>
      <xdr:spPr bwMode="auto">
        <a:xfrm>
          <a:off x="4105275" y="5257800"/>
          <a:ext cx="19050" cy="26670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15</xdr:col>
      <xdr:colOff>228600</xdr:colOff>
      <xdr:row>34</xdr:row>
      <xdr:rowOff>38100</xdr:rowOff>
    </xdr:from>
    <xdr:to>
      <xdr:col>16</xdr:col>
      <xdr:colOff>0</xdr:colOff>
      <xdr:row>35</xdr:row>
      <xdr:rowOff>142875</xdr:rowOff>
    </xdr:to>
    <xdr:sp macro="" textlink="">
      <xdr:nvSpPr>
        <xdr:cNvPr id="99182" name="正方形/長方形 457">
          <a:extLst>
            <a:ext uri="{FF2B5EF4-FFF2-40B4-BE49-F238E27FC236}">
              <a16:creationId xmlns:a16="http://schemas.microsoft.com/office/drawing/2014/main" xmlns="" id="{00000000-0008-0000-0100-00006E830100}"/>
            </a:ext>
          </a:extLst>
        </xdr:cNvPr>
        <xdr:cNvSpPr>
          <a:spLocks noChangeArrowheads="1"/>
        </xdr:cNvSpPr>
      </xdr:nvSpPr>
      <xdr:spPr bwMode="auto">
        <a:xfrm>
          <a:off x="4105275" y="5591175"/>
          <a:ext cx="19050" cy="26670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15</xdr:col>
      <xdr:colOff>228600</xdr:colOff>
      <xdr:row>36</xdr:row>
      <xdr:rowOff>28575</xdr:rowOff>
    </xdr:from>
    <xdr:to>
      <xdr:col>16</xdr:col>
      <xdr:colOff>0</xdr:colOff>
      <xdr:row>37</xdr:row>
      <xdr:rowOff>133350</xdr:rowOff>
    </xdr:to>
    <xdr:sp macro="" textlink="">
      <xdr:nvSpPr>
        <xdr:cNvPr id="99183" name="正方形/長方形 459">
          <a:extLst>
            <a:ext uri="{FF2B5EF4-FFF2-40B4-BE49-F238E27FC236}">
              <a16:creationId xmlns:a16="http://schemas.microsoft.com/office/drawing/2014/main" xmlns="" id="{00000000-0008-0000-0100-00006F830100}"/>
            </a:ext>
          </a:extLst>
        </xdr:cNvPr>
        <xdr:cNvSpPr>
          <a:spLocks noChangeArrowheads="1"/>
        </xdr:cNvSpPr>
      </xdr:nvSpPr>
      <xdr:spPr bwMode="auto">
        <a:xfrm>
          <a:off x="4105275" y="5905500"/>
          <a:ext cx="19050" cy="26670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15</xdr:col>
      <xdr:colOff>228600</xdr:colOff>
      <xdr:row>38</xdr:row>
      <xdr:rowOff>19050</xdr:rowOff>
    </xdr:from>
    <xdr:to>
      <xdr:col>16</xdr:col>
      <xdr:colOff>0</xdr:colOff>
      <xdr:row>39</xdr:row>
      <xdr:rowOff>123825</xdr:rowOff>
    </xdr:to>
    <xdr:sp macro="" textlink="">
      <xdr:nvSpPr>
        <xdr:cNvPr id="99184" name="正方形/長方形 461">
          <a:extLst>
            <a:ext uri="{FF2B5EF4-FFF2-40B4-BE49-F238E27FC236}">
              <a16:creationId xmlns:a16="http://schemas.microsoft.com/office/drawing/2014/main" xmlns="" id="{00000000-0008-0000-0100-000070830100}"/>
            </a:ext>
          </a:extLst>
        </xdr:cNvPr>
        <xdr:cNvSpPr>
          <a:spLocks noChangeArrowheads="1"/>
        </xdr:cNvSpPr>
      </xdr:nvSpPr>
      <xdr:spPr bwMode="auto">
        <a:xfrm>
          <a:off x="4105275" y="6219825"/>
          <a:ext cx="19050" cy="26670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15</xdr:col>
      <xdr:colOff>228600</xdr:colOff>
      <xdr:row>40</xdr:row>
      <xdr:rowOff>28575</xdr:rowOff>
    </xdr:from>
    <xdr:to>
      <xdr:col>16</xdr:col>
      <xdr:colOff>0</xdr:colOff>
      <xdr:row>41</xdr:row>
      <xdr:rowOff>133350</xdr:rowOff>
    </xdr:to>
    <xdr:sp macro="" textlink="">
      <xdr:nvSpPr>
        <xdr:cNvPr id="99185" name="正方形/長方形 463">
          <a:extLst>
            <a:ext uri="{FF2B5EF4-FFF2-40B4-BE49-F238E27FC236}">
              <a16:creationId xmlns:a16="http://schemas.microsoft.com/office/drawing/2014/main" xmlns="" id="{00000000-0008-0000-0100-000071830100}"/>
            </a:ext>
          </a:extLst>
        </xdr:cNvPr>
        <xdr:cNvSpPr>
          <a:spLocks noChangeArrowheads="1"/>
        </xdr:cNvSpPr>
      </xdr:nvSpPr>
      <xdr:spPr bwMode="auto">
        <a:xfrm>
          <a:off x="4105275" y="6553200"/>
          <a:ext cx="19050" cy="26670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15</xdr:col>
      <xdr:colOff>228600</xdr:colOff>
      <xdr:row>42</xdr:row>
      <xdr:rowOff>28575</xdr:rowOff>
    </xdr:from>
    <xdr:to>
      <xdr:col>16</xdr:col>
      <xdr:colOff>0</xdr:colOff>
      <xdr:row>43</xdr:row>
      <xdr:rowOff>133350</xdr:rowOff>
    </xdr:to>
    <xdr:sp macro="" textlink="">
      <xdr:nvSpPr>
        <xdr:cNvPr id="99186" name="正方形/長方形 465">
          <a:extLst>
            <a:ext uri="{FF2B5EF4-FFF2-40B4-BE49-F238E27FC236}">
              <a16:creationId xmlns:a16="http://schemas.microsoft.com/office/drawing/2014/main" xmlns="" id="{00000000-0008-0000-0100-000072830100}"/>
            </a:ext>
          </a:extLst>
        </xdr:cNvPr>
        <xdr:cNvSpPr>
          <a:spLocks noChangeArrowheads="1"/>
        </xdr:cNvSpPr>
      </xdr:nvSpPr>
      <xdr:spPr bwMode="auto">
        <a:xfrm>
          <a:off x="4105275" y="6877050"/>
          <a:ext cx="19050" cy="26670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15</xdr:col>
      <xdr:colOff>228600</xdr:colOff>
      <xdr:row>44</xdr:row>
      <xdr:rowOff>28575</xdr:rowOff>
    </xdr:from>
    <xdr:to>
      <xdr:col>16</xdr:col>
      <xdr:colOff>0</xdr:colOff>
      <xdr:row>45</xdr:row>
      <xdr:rowOff>133350</xdr:rowOff>
    </xdr:to>
    <xdr:sp macro="" textlink="">
      <xdr:nvSpPr>
        <xdr:cNvPr id="99187" name="正方形/長方形 467">
          <a:extLst>
            <a:ext uri="{FF2B5EF4-FFF2-40B4-BE49-F238E27FC236}">
              <a16:creationId xmlns:a16="http://schemas.microsoft.com/office/drawing/2014/main" xmlns="" id="{00000000-0008-0000-0100-000073830100}"/>
            </a:ext>
          </a:extLst>
        </xdr:cNvPr>
        <xdr:cNvSpPr>
          <a:spLocks noChangeArrowheads="1"/>
        </xdr:cNvSpPr>
      </xdr:nvSpPr>
      <xdr:spPr bwMode="auto">
        <a:xfrm>
          <a:off x="4105275" y="7200900"/>
          <a:ext cx="19050" cy="26670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15</xdr:col>
      <xdr:colOff>228600</xdr:colOff>
      <xdr:row>46</xdr:row>
      <xdr:rowOff>19050</xdr:rowOff>
    </xdr:from>
    <xdr:to>
      <xdr:col>16</xdr:col>
      <xdr:colOff>0</xdr:colOff>
      <xdr:row>47</xdr:row>
      <xdr:rowOff>123825</xdr:rowOff>
    </xdr:to>
    <xdr:sp macro="" textlink="">
      <xdr:nvSpPr>
        <xdr:cNvPr id="99188" name="正方形/長方形 468">
          <a:extLst>
            <a:ext uri="{FF2B5EF4-FFF2-40B4-BE49-F238E27FC236}">
              <a16:creationId xmlns:a16="http://schemas.microsoft.com/office/drawing/2014/main" xmlns="" id="{00000000-0008-0000-0100-000074830100}"/>
            </a:ext>
          </a:extLst>
        </xdr:cNvPr>
        <xdr:cNvSpPr>
          <a:spLocks noChangeArrowheads="1"/>
        </xdr:cNvSpPr>
      </xdr:nvSpPr>
      <xdr:spPr bwMode="auto">
        <a:xfrm>
          <a:off x="4105275" y="7515225"/>
          <a:ext cx="19050" cy="26670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15</xdr:col>
      <xdr:colOff>228600</xdr:colOff>
      <xdr:row>48</xdr:row>
      <xdr:rowOff>28575</xdr:rowOff>
    </xdr:from>
    <xdr:to>
      <xdr:col>16</xdr:col>
      <xdr:colOff>0</xdr:colOff>
      <xdr:row>49</xdr:row>
      <xdr:rowOff>133350</xdr:rowOff>
    </xdr:to>
    <xdr:sp macro="" textlink="">
      <xdr:nvSpPr>
        <xdr:cNvPr id="99189" name="正方形/長方形 469">
          <a:extLst>
            <a:ext uri="{FF2B5EF4-FFF2-40B4-BE49-F238E27FC236}">
              <a16:creationId xmlns:a16="http://schemas.microsoft.com/office/drawing/2014/main" xmlns="" id="{00000000-0008-0000-0100-000075830100}"/>
            </a:ext>
          </a:extLst>
        </xdr:cNvPr>
        <xdr:cNvSpPr>
          <a:spLocks noChangeArrowheads="1"/>
        </xdr:cNvSpPr>
      </xdr:nvSpPr>
      <xdr:spPr bwMode="auto">
        <a:xfrm>
          <a:off x="4105275" y="7848600"/>
          <a:ext cx="19050" cy="26670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15</xdr:col>
      <xdr:colOff>228600</xdr:colOff>
      <xdr:row>50</xdr:row>
      <xdr:rowOff>19050</xdr:rowOff>
    </xdr:from>
    <xdr:to>
      <xdr:col>16</xdr:col>
      <xdr:colOff>0</xdr:colOff>
      <xdr:row>51</xdr:row>
      <xdr:rowOff>123825</xdr:rowOff>
    </xdr:to>
    <xdr:sp macro="" textlink="">
      <xdr:nvSpPr>
        <xdr:cNvPr id="99190" name="正方形/長方形 470">
          <a:extLst>
            <a:ext uri="{FF2B5EF4-FFF2-40B4-BE49-F238E27FC236}">
              <a16:creationId xmlns:a16="http://schemas.microsoft.com/office/drawing/2014/main" xmlns="" id="{00000000-0008-0000-0100-000076830100}"/>
            </a:ext>
          </a:extLst>
        </xdr:cNvPr>
        <xdr:cNvSpPr>
          <a:spLocks noChangeArrowheads="1"/>
        </xdr:cNvSpPr>
      </xdr:nvSpPr>
      <xdr:spPr bwMode="auto">
        <a:xfrm>
          <a:off x="4105275" y="8162925"/>
          <a:ext cx="19050" cy="26670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15</xdr:col>
      <xdr:colOff>228600</xdr:colOff>
      <xdr:row>52</xdr:row>
      <xdr:rowOff>19050</xdr:rowOff>
    </xdr:from>
    <xdr:to>
      <xdr:col>16</xdr:col>
      <xdr:colOff>0</xdr:colOff>
      <xdr:row>53</xdr:row>
      <xdr:rowOff>123825</xdr:rowOff>
    </xdr:to>
    <xdr:sp macro="" textlink="">
      <xdr:nvSpPr>
        <xdr:cNvPr id="99191" name="正方形/長方形 471">
          <a:extLst>
            <a:ext uri="{FF2B5EF4-FFF2-40B4-BE49-F238E27FC236}">
              <a16:creationId xmlns:a16="http://schemas.microsoft.com/office/drawing/2014/main" xmlns="" id="{00000000-0008-0000-0100-000077830100}"/>
            </a:ext>
          </a:extLst>
        </xdr:cNvPr>
        <xdr:cNvSpPr>
          <a:spLocks noChangeArrowheads="1"/>
        </xdr:cNvSpPr>
      </xdr:nvSpPr>
      <xdr:spPr bwMode="auto">
        <a:xfrm>
          <a:off x="4105275" y="8486775"/>
          <a:ext cx="19050" cy="26670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15</xdr:col>
      <xdr:colOff>228600</xdr:colOff>
      <xdr:row>54</xdr:row>
      <xdr:rowOff>19050</xdr:rowOff>
    </xdr:from>
    <xdr:to>
      <xdr:col>16</xdr:col>
      <xdr:colOff>0</xdr:colOff>
      <xdr:row>55</xdr:row>
      <xdr:rowOff>123825</xdr:rowOff>
    </xdr:to>
    <xdr:sp macro="" textlink="">
      <xdr:nvSpPr>
        <xdr:cNvPr id="99192" name="正方形/長方形 473">
          <a:extLst>
            <a:ext uri="{FF2B5EF4-FFF2-40B4-BE49-F238E27FC236}">
              <a16:creationId xmlns:a16="http://schemas.microsoft.com/office/drawing/2014/main" xmlns="" id="{00000000-0008-0000-0100-000078830100}"/>
            </a:ext>
          </a:extLst>
        </xdr:cNvPr>
        <xdr:cNvSpPr>
          <a:spLocks noChangeArrowheads="1"/>
        </xdr:cNvSpPr>
      </xdr:nvSpPr>
      <xdr:spPr bwMode="auto">
        <a:xfrm>
          <a:off x="4105275" y="8810625"/>
          <a:ext cx="19050" cy="26670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xdr:from>
      <xdr:col>15</xdr:col>
      <xdr:colOff>228600</xdr:colOff>
      <xdr:row>19</xdr:row>
      <xdr:rowOff>47625</xdr:rowOff>
    </xdr:from>
    <xdr:to>
      <xdr:col>16</xdr:col>
      <xdr:colOff>0</xdr:colOff>
      <xdr:row>21</xdr:row>
      <xdr:rowOff>95250</xdr:rowOff>
    </xdr:to>
    <xdr:sp macro="" textlink="">
      <xdr:nvSpPr>
        <xdr:cNvPr id="99193" name="正方形/長方形 433">
          <a:extLst>
            <a:ext uri="{FF2B5EF4-FFF2-40B4-BE49-F238E27FC236}">
              <a16:creationId xmlns:a16="http://schemas.microsoft.com/office/drawing/2014/main" xmlns="" id="{00000000-0008-0000-0100-000079830100}"/>
            </a:ext>
          </a:extLst>
        </xdr:cNvPr>
        <xdr:cNvSpPr>
          <a:spLocks noChangeArrowheads="1"/>
        </xdr:cNvSpPr>
      </xdr:nvSpPr>
      <xdr:spPr bwMode="auto">
        <a:xfrm>
          <a:off x="4105275" y="3295650"/>
          <a:ext cx="19050" cy="266700"/>
        </a:xfrm>
        <a:prstGeom prst="rect">
          <a:avLst/>
        </a:prstGeom>
        <a:solidFill>
          <a:srgbClr val="FF781D"/>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104510</xdr:colOff>
      <xdr:row>44</xdr:row>
      <xdr:rowOff>130969</xdr:rowOff>
    </xdr:from>
    <xdr:to>
      <xdr:col>10</xdr:col>
      <xdr:colOff>380999</xdr:colOff>
      <xdr:row>45</xdr:row>
      <xdr:rowOff>166688</xdr:rowOff>
    </xdr:to>
    <xdr:sp macro="" textlink="">
      <xdr:nvSpPr>
        <xdr:cNvPr id="2" name="大かっこ 1">
          <a:extLst>
            <a:ext uri="{FF2B5EF4-FFF2-40B4-BE49-F238E27FC236}">
              <a16:creationId xmlns:a16="http://schemas.microsoft.com/office/drawing/2014/main" xmlns="" id="{00000000-0008-0000-0200-000002000000}"/>
            </a:ext>
          </a:extLst>
        </xdr:cNvPr>
        <xdr:cNvSpPr/>
      </xdr:nvSpPr>
      <xdr:spPr>
        <a:xfrm>
          <a:off x="2379927" y="7708636"/>
          <a:ext cx="498739" cy="310885"/>
        </a:xfrm>
        <a:prstGeom prst="bracketPair">
          <a:avLst/>
        </a:prstGeom>
        <a:ln>
          <a:solidFill>
            <a:srgbClr val="381514"/>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editAs="oneCell">
    <xdr:from>
      <xdr:col>14</xdr:col>
      <xdr:colOff>264579</xdr:colOff>
      <xdr:row>4</xdr:row>
      <xdr:rowOff>190499</xdr:rowOff>
    </xdr:from>
    <xdr:to>
      <xdr:col>15</xdr:col>
      <xdr:colOff>10579</xdr:colOff>
      <xdr:row>5</xdr:row>
      <xdr:rowOff>126999</xdr:rowOff>
    </xdr:to>
    <xdr:sp macro="" textlink="">
      <xdr:nvSpPr>
        <xdr:cNvPr id="3" name="テキスト ボックス 2">
          <a:extLst>
            <a:ext uri="{FF2B5EF4-FFF2-40B4-BE49-F238E27FC236}">
              <a16:creationId xmlns:a16="http://schemas.microsoft.com/office/drawing/2014/main" xmlns="" id="{00000000-0008-0000-0200-000003000000}"/>
            </a:ext>
          </a:extLst>
        </xdr:cNvPr>
        <xdr:cNvSpPr txBox="1"/>
      </xdr:nvSpPr>
      <xdr:spPr>
        <a:xfrm>
          <a:off x="3862912" y="857249"/>
          <a:ext cx="127000" cy="127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solidFill>
                <a:srgbClr val="2E1110"/>
              </a:solidFill>
              <a:latin typeface="ＭＳ Ｐ明朝" panose="02020600040205080304" pitchFamily="18" charset="-128"/>
              <a:ea typeface="ＭＳ Ｐ明朝" panose="02020600040205080304" pitchFamily="18" charset="-128"/>
            </a:rPr>
            <a:t>円</a:t>
          </a:r>
        </a:p>
      </xdr:txBody>
    </xdr:sp>
    <xdr:clientData/>
  </xdr:twoCellAnchor>
  <xdr:twoCellAnchor editAs="oneCell">
    <xdr:from>
      <xdr:col>11</xdr:col>
      <xdr:colOff>10587</xdr:colOff>
      <xdr:row>5</xdr:row>
      <xdr:rowOff>0</xdr:rowOff>
    </xdr:from>
    <xdr:to>
      <xdr:col>12</xdr:col>
      <xdr:colOff>4</xdr:colOff>
      <xdr:row>5</xdr:row>
      <xdr:rowOff>127000</xdr:rowOff>
    </xdr:to>
    <xdr:sp macro="" textlink="">
      <xdr:nvSpPr>
        <xdr:cNvPr id="6" name="テキスト ボックス 5">
          <a:extLst>
            <a:ext uri="{FF2B5EF4-FFF2-40B4-BE49-F238E27FC236}">
              <a16:creationId xmlns:a16="http://schemas.microsoft.com/office/drawing/2014/main" xmlns="" id="{00000000-0008-0000-0200-000006000000}"/>
            </a:ext>
          </a:extLst>
        </xdr:cNvPr>
        <xdr:cNvSpPr txBox="1"/>
      </xdr:nvSpPr>
      <xdr:spPr>
        <a:xfrm>
          <a:off x="3206754" y="857250"/>
          <a:ext cx="127000"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25</xdr:col>
      <xdr:colOff>370421</xdr:colOff>
      <xdr:row>5</xdr:row>
      <xdr:rowOff>0</xdr:rowOff>
    </xdr:from>
    <xdr:to>
      <xdr:col>26</xdr:col>
      <xdr:colOff>10587</xdr:colOff>
      <xdr:row>5</xdr:row>
      <xdr:rowOff>127000</xdr:rowOff>
    </xdr:to>
    <xdr:sp macro="" textlink="">
      <xdr:nvSpPr>
        <xdr:cNvPr id="8" name="テキスト ボックス 7">
          <a:extLst>
            <a:ext uri="{FF2B5EF4-FFF2-40B4-BE49-F238E27FC236}">
              <a16:creationId xmlns:a16="http://schemas.microsoft.com/office/drawing/2014/main" xmlns="" id="{00000000-0008-0000-0200-000008000000}"/>
            </a:ext>
          </a:extLst>
        </xdr:cNvPr>
        <xdr:cNvSpPr txBox="1"/>
      </xdr:nvSpPr>
      <xdr:spPr>
        <a:xfrm>
          <a:off x="6593421" y="857250"/>
          <a:ext cx="127000" cy="127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solidFill>
                <a:srgbClr val="2E1110"/>
              </a:solidFill>
              <a:latin typeface="ＭＳ Ｐ明朝" panose="02020600040205080304" pitchFamily="18" charset="-128"/>
              <a:ea typeface="ＭＳ Ｐ明朝" panose="02020600040205080304" pitchFamily="18" charset="-128"/>
            </a:rPr>
            <a:t>円</a:t>
          </a:r>
        </a:p>
      </xdr:txBody>
    </xdr:sp>
    <xdr:clientData/>
  </xdr:twoCellAnchor>
  <xdr:twoCellAnchor editAs="oneCell">
    <xdr:from>
      <xdr:col>29</xdr:col>
      <xdr:colOff>201087</xdr:colOff>
      <xdr:row>5</xdr:row>
      <xdr:rowOff>0</xdr:rowOff>
    </xdr:from>
    <xdr:to>
      <xdr:col>30</xdr:col>
      <xdr:colOff>10587</xdr:colOff>
      <xdr:row>5</xdr:row>
      <xdr:rowOff>127000</xdr:rowOff>
    </xdr:to>
    <xdr:sp macro="" textlink="">
      <xdr:nvSpPr>
        <xdr:cNvPr id="10" name="テキスト ボックス 9">
          <a:extLst>
            <a:ext uri="{FF2B5EF4-FFF2-40B4-BE49-F238E27FC236}">
              <a16:creationId xmlns:a16="http://schemas.microsoft.com/office/drawing/2014/main" xmlns="" id="{00000000-0008-0000-0200-00000A000000}"/>
            </a:ext>
          </a:extLst>
        </xdr:cNvPr>
        <xdr:cNvSpPr txBox="1"/>
      </xdr:nvSpPr>
      <xdr:spPr>
        <a:xfrm>
          <a:off x="8265587" y="857250"/>
          <a:ext cx="127000" cy="127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solidFill>
                <a:srgbClr val="2E1110"/>
              </a:solidFill>
              <a:latin typeface="ＭＳ Ｐ明朝" panose="02020600040205080304" pitchFamily="18" charset="-128"/>
              <a:ea typeface="ＭＳ Ｐ明朝" panose="02020600040205080304" pitchFamily="18" charset="-128"/>
            </a:rPr>
            <a:t>円</a:t>
          </a:r>
        </a:p>
      </xdr:txBody>
    </xdr:sp>
    <xdr:clientData/>
  </xdr:twoCellAnchor>
  <xdr:twoCellAnchor editAs="oneCell">
    <xdr:from>
      <xdr:col>34</xdr:col>
      <xdr:colOff>127003</xdr:colOff>
      <xdr:row>5</xdr:row>
      <xdr:rowOff>0</xdr:rowOff>
    </xdr:from>
    <xdr:to>
      <xdr:col>35</xdr:col>
      <xdr:colOff>10587</xdr:colOff>
      <xdr:row>5</xdr:row>
      <xdr:rowOff>127000</xdr:rowOff>
    </xdr:to>
    <xdr:sp macro="" textlink="">
      <xdr:nvSpPr>
        <xdr:cNvPr id="11" name="テキスト ボックス 10">
          <a:extLst>
            <a:ext uri="{FF2B5EF4-FFF2-40B4-BE49-F238E27FC236}">
              <a16:creationId xmlns:a16="http://schemas.microsoft.com/office/drawing/2014/main" xmlns="" id="{00000000-0008-0000-0200-00000B000000}"/>
            </a:ext>
          </a:extLst>
        </xdr:cNvPr>
        <xdr:cNvSpPr txBox="1"/>
      </xdr:nvSpPr>
      <xdr:spPr>
        <a:xfrm>
          <a:off x="9503836" y="857250"/>
          <a:ext cx="127000" cy="127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solidFill>
                <a:srgbClr val="2E1110"/>
              </a:solidFill>
              <a:latin typeface="ＭＳ Ｐ明朝" panose="02020600040205080304" pitchFamily="18" charset="-128"/>
              <a:ea typeface="ＭＳ Ｐ明朝" panose="02020600040205080304" pitchFamily="18" charset="-128"/>
            </a:rPr>
            <a:t>円</a:t>
          </a:r>
        </a:p>
      </xdr:txBody>
    </xdr:sp>
    <xdr:clientData/>
  </xdr:twoCellAnchor>
  <xdr:twoCellAnchor editAs="oneCell">
    <xdr:from>
      <xdr:col>36</xdr:col>
      <xdr:colOff>349253</xdr:colOff>
      <xdr:row>5</xdr:row>
      <xdr:rowOff>0</xdr:rowOff>
    </xdr:from>
    <xdr:to>
      <xdr:col>37</xdr:col>
      <xdr:colOff>10587</xdr:colOff>
      <xdr:row>5</xdr:row>
      <xdr:rowOff>127000</xdr:rowOff>
    </xdr:to>
    <xdr:sp macro="" textlink="">
      <xdr:nvSpPr>
        <xdr:cNvPr id="12" name="テキスト ボックス 11">
          <a:extLst>
            <a:ext uri="{FF2B5EF4-FFF2-40B4-BE49-F238E27FC236}">
              <a16:creationId xmlns:a16="http://schemas.microsoft.com/office/drawing/2014/main" xmlns="" id="{00000000-0008-0000-0200-00000C000000}"/>
            </a:ext>
          </a:extLst>
        </xdr:cNvPr>
        <xdr:cNvSpPr txBox="1"/>
      </xdr:nvSpPr>
      <xdr:spPr>
        <a:xfrm>
          <a:off x="10392836" y="857250"/>
          <a:ext cx="127000" cy="127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solidFill>
                <a:srgbClr val="2E1110"/>
              </a:solidFill>
              <a:latin typeface="ＭＳ Ｐ明朝" panose="02020600040205080304" pitchFamily="18" charset="-128"/>
              <a:ea typeface="ＭＳ Ｐ明朝" panose="02020600040205080304" pitchFamily="18" charset="-128"/>
            </a:rPr>
            <a:t>円</a:t>
          </a:r>
        </a:p>
      </xdr:txBody>
    </xdr:sp>
    <xdr:clientData/>
  </xdr:twoCellAnchor>
  <xdr:twoCellAnchor editAs="oneCell">
    <xdr:from>
      <xdr:col>31</xdr:col>
      <xdr:colOff>105837</xdr:colOff>
      <xdr:row>5</xdr:row>
      <xdr:rowOff>0</xdr:rowOff>
    </xdr:from>
    <xdr:to>
      <xdr:col>32</xdr:col>
      <xdr:colOff>21170</xdr:colOff>
      <xdr:row>5</xdr:row>
      <xdr:rowOff>127000</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8551337" y="857250"/>
          <a:ext cx="127000" cy="127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solidFill>
                <a:srgbClr val="2E1110"/>
              </a:solidFill>
              <a:latin typeface="ＭＳ Ｐ明朝" panose="02020600040205080304" pitchFamily="18" charset="-128"/>
              <a:ea typeface="ＭＳ Ｐ明朝" panose="02020600040205080304" pitchFamily="18" charset="-128"/>
            </a:rPr>
            <a:t>％</a:t>
          </a:r>
        </a:p>
      </xdr:txBody>
    </xdr:sp>
    <xdr:clientData/>
  </xdr:twoCellAnchor>
  <xdr:twoCellAnchor editAs="oneCell">
    <xdr:from>
      <xdr:col>21</xdr:col>
      <xdr:colOff>222254</xdr:colOff>
      <xdr:row>5</xdr:row>
      <xdr:rowOff>0</xdr:rowOff>
    </xdr:from>
    <xdr:to>
      <xdr:col>23</xdr:col>
      <xdr:colOff>21170</xdr:colOff>
      <xdr:row>5</xdr:row>
      <xdr:rowOff>127000</xdr:rowOff>
    </xdr:to>
    <xdr:sp macro="" textlink="">
      <xdr:nvSpPr>
        <xdr:cNvPr id="16" name="テキスト ボックス 15">
          <a:extLst>
            <a:ext uri="{FF2B5EF4-FFF2-40B4-BE49-F238E27FC236}">
              <a16:creationId xmlns:a16="http://schemas.microsoft.com/office/drawing/2014/main" xmlns="" id="{00000000-0008-0000-0200-000010000000}"/>
            </a:ext>
          </a:extLst>
        </xdr:cNvPr>
        <xdr:cNvSpPr txBox="1"/>
      </xdr:nvSpPr>
      <xdr:spPr>
        <a:xfrm>
          <a:off x="5566837" y="857250"/>
          <a:ext cx="127000" cy="127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solidFill>
                <a:srgbClr val="2E1110"/>
              </a:solidFill>
              <a:latin typeface="ＭＳ Ｐ明朝" panose="02020600040205080304" pitchFamily="18" charset="-128"/>
              <a:ea typeface="ＭＳ Ｐ明朝" panose="02020600040205080304" pitchFamily="18" charset="-128"/>
            </a:rPr>
            <a:t>月</a:t>
          </a:r>
        </a:p>
      </xdr:txBody>
    </xdr:sp>
    <xdr:clientData/>
  </xdr:twoCellAnchor>
  <xdr:twoCellAnchor editAs="oneCell">
    <xdr:from>
      <xdr:col>5</xdr:col>
      <xdr:colOff>424383</xdr:colOff>
      <xdr:row>5</xdr:row>
      <xdr:rowOff>0</xdr:rowOff>
    </xdr:from>
    <xdr:to>
      <xdr:col>8</xdr:col>
      <xdr:colOff>41491</xdr:colOff>
      <xdr:row>5</xdr:row>
      <xdr:rowOff>127000</xdr:rowOff>
    </xdr:to>
    <xdr:sp macro="" textlink="">
      <xdr:nvSpPr>
        <xdr:cNvPr id="18" name="テキスト ボックス 17">
          <a:extLst>
            <a:ext uri="{FF2B5EF4-FFF2-40B4-BE49-F238E27FC236}">
              <a16:creationId xmlns:a16="http://schemas.microsoft.com/office/drawing/2014/main" xmlns="" id="{00000000-0008-0000-0200-000012000000}"/>
            </a:ext>
          </a:extLst>
        </xdr:cNvPr>
        <xdr:cNvSpPr txBox="1"/>
      </xdr:nvSpPr>
      <xdr:spPr>
        <a:xfrm>
          <a:off x="1916633" y="857250"/>
          <a:ext cx="495525"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年    月</a:t>
          </a:r>
        </a:p>
      </xdr:txBody>
    </xdr:sp>
    <xdr:clientData/>
  </xdr:twoCellAnchor>
  <xdr:twoCellAnchor editAs="oneCell">
    <xdr:from>
      <xdr:col>17</xdr:col>
      <xdr:colOff>264587</xdr:colOff>
      <xdr:row>5</xdr:row>
      <xdr:rowOff>0</xdr:rowOff>
    </xdr:from>
    <xdr:to>
      <xdr:col>17</xdr:col>
      <xdr:colOff>391587</xdr:colOff>
      <xdr:row>5</xdr:row>
      <xdr:rowOff>127000</xdr:rowOff>
    </xdr:to>
    <xdr:sp macro="" textlink="">
      <xdr:nvSpPr>
        <xdr:cNvPr id="20" name="テキスト ボックス 19">
          <a:extLst>
            <a:ext uri="{FF2B5EF4-FFF2-40B4-BE49-F238E27FC236}">
              <a16:creationId xmlns:a16="http://schemas.microsoft.com/office/drawing/2014/main" xmlns="" id="{00000000-0008-0000-0200-000014000000}"/>
            </a:ext>
          </a:extLst>
        </xdr:cNvPr>
        <xdr:cNvSpPr txBox="1"/>
      </xdr:nvSpPr>
      <xdr:spPr>
        <a:xfrm>
          <a:off x="4677837" y="857250"/>
          <a:ext cx="127000"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年</a:t>
          </a:r>
        </a:p>
      </xdr:txBody>
    </xdr:sp>
    <xdr:clientData/>
  </xdr:twoCellAnchor>
  <xdr:twoCellAnchor editAs="oneCell">
    <xdr:from>
      <xdr:col>31</xdr:col>
      <xdr:colOff>211666</xdr:colOff>
      <xdr:row>19</xdr:row>
      <xdr:rowOff>0</xdr:rowOff>
    </xdr:from>
    <xdr:to>
      <xdr:col>32</xdr:col>
      <xdr:colOff>232832</xdr:colOff>
      <xdr:row>19</xdr:row>
      <xdr:rowOff>169334</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8657166" y="2931583"/>
          <a:ext cx="232833" cy="1693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solidFill>
                <a:srgbClr val="2E1110"/>
              </a:solidFill>
              <a:latin typeface="ＭＳ Ｐゴシック" pitchFamily="50" charset="-128"/>
              <a:ea typeface="ＭＳ Ｐゴシック" pitchFamily="50" charset="-128"/>
            </a:rPr>
            <a:t>⑦</a:t>
          </a:r>
        </a:p>
      </xdr:txBody>
    </xdr:sp>
    <xdr:clientData/>
  </xdr:twoCellAnchor>
  <xdr:twoCellAnchor editAs="oneCell">
    <xdr:from>
      <xdr:col>8</xdr:col>
      <xdr:colOff>10595</xdr:colOff>
      <xdr:row>42</xdr:row>
      <xdr:rowOff>0</xdr:rowOff>
    </xdr:from>
    <xdr:to>
      <xdr:col>9</xdr:col>
      <xdr:colOff>12</xdr:colOff>
      <xdr:row>42</xdr:row>
      <xdr:rowOff>127000</xdr:rowOff>
    </xdr:to>
    <xdr:sp macro="" textlink="">
      <xdr:nvSpPr>
        <xdr:cNvPr id="24" name="テキスト ボックス 23">
          <a:extLst>
            <a:ext uri="{FF2B5EF4-FFF2-40B4-BE49-F238E27FC236}">
              <a16:creationId xmlns:a16="http://schemas.microsoft.com/office/drawing/2014/main" xmlns="" id="{00000000-0008-0000-0200-000018000000}"/>
            </a:ext>
          </a:extLst>
        </xdr:cNvPr>
        <xdr:cNvSpPr txBox="1"/>
      </xdr:nvSpPr>
      <xdr:spPr>
        <a:xfrm>
          <a:off x="2148428" y="7027333"/>
          <a:ext cx="127000"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棟</a:t>
          </a:r>
        </a:p>
      </xdr:txBody>
    </xdr:sp>
    <xdr:clientData/>
  </xdr:twoCellAnchor>
  <xdr:twoCellAnchor editAs="oneCell">
    <xdr:from>
      <xdr:col>8</xdr:col>
      <xdr:colOff>7</xdr:colOff>
      <xdr:row>43</xdr:row>
      <xdr:rowOff>10585</xdr:rowOff>
    </xdr:from>
    <xdr:to>
      <xdr:col>9</xdr:col>
      <xdr:colOff>7</xdr:colOff>
      <xdr:row>43</xdr:row>
      <xdr:rowOff>137585</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2137840" y="7313085"/>
          <a:ext cx="127000"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室</a:t>
          </a:r>
        </a:p>
      </xdr:txBody>
    </xdr:sp>
    <xdr:clientData/>
  </xdr:twoCellAnchor>
  <xdr:twoCellAnchor editAs="oneCell">
    <xdr:from>
      <xdr:col>8</xdr:col>
      <xdr:colOff>10592</xdr:colOff>
      <xdr:row>45</xdr:row>
      <xdr:rowOff>0</xdr:rowOff>
    </xdr:from>
    <xdr:to>
      <xdr:col>9</xdr:col>
      <xdr:colOff>9</xdr:colOff>
      <xdr:row>45</xdr:row>
      <xdr:rowOff>127000</xdr:rowOff>
    </xdr:to>
    <xdr:sp macro="" textlink="">
      <xdr:nvSpPr>
        <xdr:cNvPr id="28" name="テキスト ボックス 27">
          <a:extLst>
            <a:ext uri="{FF2B5EF4-FFF2-40B4-BE49-F238E27FC236}">
              <a16:creationId xmlns:a16="http://schemas.microsoft.com/office/drawing/2014/main" xmlns="" id="{00000000-0008-0000-0200-00001C000000}"/>
            </a:ext>
          </a:extLst>
        </xdr:cNvPr>
        <xdr:cNvSpPr txBox="1"/>
      </xdr:nvSpPr>
      <xdr:spPr>
        <a:xfrm>
          <a:off x="2148425" y="7852833"/>
          <a:ext cx="127000"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a:t>
          </a:r>
        </a:p>
      </xdr:txBody>
    </xdr:sp>
    <xdr:clientData/>
  </xdr:twoCellAnchor>
  <xdr:twoCellAnchor editAs="oneCell">
    <xdr:from>
      <xdr:col>8</xdr:col>
      <xdr:colOff>10590</xdr:colOff>
      <xdr:row>44</xdr:row>
      <xdr:rowOff>10584</xdr:rowOff>
    </xdr:from>
    <xdr:to>
      <xdr:col>9</xdr:col>
      <xdr:colOff>7</xdr:colOff>
      <xdr:row>44</xdr:row>
      <xdr:rowOff>137584</xdr:rowOff>
    </xdr:to>
    <xdr:sp macro="" textlink="">
      <xdr:nvSpPr>
        <xdr:cNvPr id="30" name="テキスト ボックス 29">
          <a:extLst>
            <a:ext uri="{FF2B5EF4-FFF2-40B4-BE49-F238E27FC236}">
              <a16:creationId xmlns:a16="http://schemas.microsoft.com/office/drawing/2014/main" xmlns="" id="{00000000-0008-0000-0200-00001E000000}"/>
            </a:ext>
          </a:extLst>
        </xdr:cNvPr>
        <xdr:cNvSpPr txBox="1"/>
      </xdr:nvSpPr>
      <xdr:spPr>
        <a:xfrm>
          <a:off x="2148423" y="7588251"/>
          <a:ext cx="127000"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件</a:t>
          </a:r>
        </a:p>
      </xdr:txBody>
    </xdr:sp>
    <xdr:clientData/>
  </xdr:twoCellAnchor>
  <xdr:twoCellAnchor editAs="oneCell">
    <xdr:from>
      <xdr:col>16</xdr:col>
      <xdr:colOff>95259</xdr:colOff>
      <xdr:row>42</xdr:row>
      <xdr:rowOff>10618</xdr:rowOff>
    </xdr:from>
    <xdr:to>
      <xdr:col>17</xdr:col>
      <xdr:colOff>9</xdr:colOff>
      <xdr:row>42</xdr:row>
      <xdr:rowOff>137618</xdr:rowOff>
    </xdr:to>
    <xdr:sp macro="" textlink="">
      <xdr:nvSpPr>
        <xdr:cNvPr id="35" name="テキスト ボックス 34">
          <a:extLst>
            <a:ext uri="{FF2B5EF4-FFF2-40B4-BE49-F238E27FC236}">
              <a16:creationId xmlns:a16="http://schemas.microsoft.com/office/drawing/2014/main" xmlns="" id="{00000000-0008-0000-0200-000023000000}"/>
            </a:ext>
          </a:extLst>
        </xdr:cNvPr>
        <xdr:cNvSpPr txBox="1"/>
      </xdr:nvSpPr>
      <xdr:spPr>
        <a:xfrm>
          <a:off x="4233342" y="7037951"/>
          <a:ext cx="127000"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棟</a:t>
          </a:r>
        </a:p>
      </xdr:txBody>
    </xdr:sp>
    <xdr:clientData/>
  </xdr:twoCellAnchor>
  <xdr:twoCellAnchor editAs="oneCell">
    <xdr:from>
      <xdr:col>16</xdr:col>
      <xdr:colOff>84671</xdr:colOff>
      <xdr:row>43</xdr:row>
      <xdr:rowOff>21203</xdr:rowOff>
    </xdr:from>
    <xdr:to>
      <xdr:col>16</xdr:col>
      <xdr:colOff>211671</xdr:colOff>
      <xdr:row>43</xdr:row>
      <xdr:rowOff>148203</xdr:rowOff>
    </xdr:to>
    <xdr:sp macro="" textlink="">
      <xdr:nvSpPr>
        <xdr:cNvPr id="36" name="テキスト ボックス 35">
          <a:extLst>
            <a:ext uri="{FF2B5EF4-FFF2-40B4-BE49-F238E27FC236}">
              <a16:creationId xmlns:a16="http://schemas.microsoft.com/office/drawing/2014/main" xmlns="" id="{00000000-0008-0000-0200-000024000000}"/>
            </a:ext>
          </a:extLst>
        </xdr:cNvPr>
        <xdr:cNvSpPr txBox="1"/>
      </xdr:nvSpPr>
      <xdr:spPr>
        <a:xfrm>
          <a:off x="4222754" y="7323703"/>
          <a:ext cx="127000"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室</a:t>
          </a:r>
        </a:p>
      </xdr:txBody>
    </xdr:sp>
    <xdr:clientData/>
  </xdr:twoCellAnchor>
  <xdr:twoCellAnchor editAs="oneCell">
    <xdr:from>
      <xdr:col>16</xdr:col>
      <xdr:colOff>95256</xdr:colOff>
      <xdr:row>45</xdr:row>
      <xdr:rowOff>10618</xdr:rowOff>
    </xdr:from>
    <xdr:to>
      <xdr:col>17</xdr:col>
      <xdr:colOff>6</xdr:colOff>
      <xdr:row>45</xdr:row>
      <xdr:rowOff>137618</xdr:rowOff>
    </xdr:to>
    <xdr:sp macro="" textlink="">
      <xdr:nvSpPr>
        <xdr:cNvPr id="37" name="テキスト ボックス 36">
          <a:extLst>
            <a:ext uri="{FF2B5EF4-FFF2-40B4-BE49-F238E27FC236}">
              <a16:creationId xmlns:a16="http://schemas.microsoft.com/office/drawing/2014/main" xmlns="" id="{00000000-0008-0000-0200-000025000000}"/>
            </a:ext>
          </a:extLst>
        </xdr:cNvPr>
        <xdr:cNvSpPr txBox="1"/>
      </xdr:nvSpPr>
      <xdr:spPr>
        <a:xfrm>
          <a:off x="4233339" y="7863451"/>
          <a:ext cx="127000"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a:t>
          </a:r>
        </a:p>
      </xdr:txBody>
    </xdr:sp>
    <xdr:clientData/>
  </xdr:twoCellAnchor>
  <xdr:twoCellAnchor editAs="oneCell">
    <xdr:from>
      <xdr:col>16</xdr:col>
      <xdr:colOff>95254</xdr:colOff>
      <xdr:row>44</xdr:row>
      <xdr:rowOff>21202</xdr:rowOff>
    </xdr:from>
    <xdr:to>
      <xdr:col>17</xdr:col>
      <xdr:colOff>4</xdr:colOff>
      <xdr:row>44</xdr:row>
      <xdr:rowOff>148202</xdr:rowOff>
    </xdr:to>
    <xdr:sp macro="" textlink="">
      <xdr:nvSpPr>
        <xdr:cNvPr id="38" name="テキスト ボックス 37">
          <a:extLst>
            <a:ext uri="{FF2B5EF4-FFF2-40B4-BE49-F238E27FC236}">
              <a16:creationId xmlns:a16="http://schemas.microsoft.com/office/drawing/2014/main" xmlns="" id="{00000000-0008-0000-0200-000026000000}"/>
            </a:ext>
          </a:extLst>
        </xdr:cNvPr>
        <xdr:cNvSpPr txBox="1"/>
      </xdr:nvSpPr>
      <xdr:spPr>
        <a:xfrm>
          <a:off x="4233337" y="7598869"/>
          <a:ext cx="127000"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件</a:t>
          </a:r>
        </a:p>
      </xdr:txBody>
    </xdr:sp>
    <xdr:clientData/>
  </xdr:twoCellAnchor>
  <xdr:twoCellAnchor editAs="oneCell">
    <xdr:from>
      <xdr:col>23</xdr:col>
      <xdr:colOff>127003</xdr:colOff>
      <xdr:row>42</xdr:row>
      <xdr:rowOff>0</xdr:rowOff>
    </xdr:from>
    <xdr:to>
      <xdr:col>24</xdr:col>
      <xdr:colOff>3</xdr:colOff>
      <xdr:row>42</xdr:row>
      <xdr:rowOff>127000</xdr:rowOff>
    </xdr:to>
    <xdr:sp macro="" textlink="">
      <xdr:nvSpPr>
        <xdr:cNvPr id="40" name="テキスト ボックス 39">
          <a:extLst>
            <a:ext uri="{FF2B5EF4-FFF2-40B4-BE49-F238E27FC236}">
              <a16:creationId xmlns:a16="http://schemas.microsoft.com/office/drawing/2014/main" xmlns="" id="{00000000-0008-0000-0200-000028000000}"/>
            </a:ext>
          </a:extLst>
        </xdr:cNvPr>
        <xdr:cNvSpPr txBox="1"/>
      </xdr:nvSpPr>
      <xdr:spPr>
        <a:xfrm>
          <a:off x="5916086" y="7027333"/>
          <a:ext cx="127000"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台</a:t>
          </a:r>
        </a:p>
      </xdr:txBody>
    </xdr:sp>
    <xdr:clientData/>
  </xdr:twoCellAnchor>
  <xdr:twoCellAnchor editAs="oneCell">
    <xdr:from>
      <xdr:col>27</xdr:col>
      <xdr:colOff>74087</xdr:colOff>
      <xdr:row>5</xdr:row>
      <xdr:rowOff>0</xdr:rowOff>
    </xdr:from>
    <xdr:to>
      <xdr:col>28</xdr:col>
      <xdr:colOff>10587</xdr:colOff>
      <xdr:row>5</xdr:row>
      <xdr:rowOff>127000</xdr:rowOff>
    </xdr:to>
    <xdr:sp macro="" textlink="">
      <xdr:nvSpPr>
        <xdr:cNvPr id="25" name="テキスト ボックス 24">
          <a:extLst>
            <a:ext uri="{FF2B5EF4-FFF2-40B4-BE49-F238E27FC236}">
              <a16:creationId xmlns:a16="http://schemas.microsoft.com/office/drawing/2014/main" xmlns="" id="{00000000-0008-0000-0200-000019000000}"/>
            </a:ext>
          </a:extLst>
        </xdr:cNvPr>
        <xdr:cNvSpPr txBox="1"/>
      </xdr:nvSpPr>
      <xdr:spPr>
        <a:xfrm>
          <a:off x="7418920" y="857250"/>
          <a:ext cx="127000" cy="127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solidFill>
                <a:srgbClr val="2E1110"/>
              </a:solidFill>
              <a:latin typeface="ＭＳ Ｐ明朝" panose="02020600040205080304" pitchFamily="18" charset="-128"/>
              <a:ea typeface="ＭＳ Ｐ明朝" panose="02020600040205080304" pitchFamily="18" charset="-128"/>
            </a:rPr>
            <a:t>円</a:t>
          </a:r>
        </a:p>
      </xdr:txBody>
    </xdr:sp>
    <xdr:clientData/>
  </xdr:twoCellAnchor>
  <xdr:twoCellAnchor editAs="oneCell">
    <xdr:from>
      <xdr:col>13</xdr:col>
      <xdr:colOff>95254</xdr:colOff>
      <xdr:row>23</xdr:row>
      <xdr:rowOff>0</xdr:rowOff>
    </xdr:from>
    <xdr:to>
      <xdr:col>14</xdr:col>
      <xdr:colOff>4</xdr:colOff>
      <xdr:row>23</xdr:row>
      <xdr:rowOff>127000</xdr:rowOff>
    </xdr:to>
    <xdr:sp macro="" textlink="">
      <xdr:nvSpPr>
        <xdr:cNvPr id="32" name="テキスト ボックス 31">
          <a:extLst>
            <a:ext uri="{FF2B5EF4-FFF2-40B4-BE49-F238E27FC236}">
              <a16:creationId xmlns:a16="http://schemas.microsoft.com/office/drawing/2014/main" xmlns="" id="{00000000-0008-0000-0200-000020000000}"/>
            </a:ext>
          </a:extLst>
        </xdr:cNvPr>
        <xdr:cNvSpPr txBox="1"/>
      </xdr:nvSpPr>
      <xdr:spPr>
        <a:xfrm>
          <a:off x="3503087" y="4011083"/>
          <a:ext cx="127000"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23</xdr:col>
      <xdr:colOff>128038</xdr:colOff>
      <xdr:row>23</xdr:row>
      <xdr:rowOff>0</xdr:rowOff>
    </xdr:from>
    <xdr:to>
      <xdr:col>24</xdr:col>
      <xdr:colOff>1038</xdr:colOff>
      <xdr:row>23</xdr:row>
      <xdr:rowOff>127000</xdr:rowOff>
    </xdr:to>
    <xdr:sp macro="" textlink="">
      <xdr:nvSpPr>
        <xdr:cNvPr id="33" name="テキスト ボックス 32">
          <a:extLst>
            <a:ext uri="{FF2B5EF4-FFF2-40B4-BE49-F238E27FC236}">
              <a16:creationId xmlns:a16="http://schemas.microsoft.com/office/drawing/2014/main" xmlns="" id="{00000000-0008-0000-0200-000021000000}"/>
            </a:ext>
          </a:extLst>
        </xdr:cNvPr>
        <xdr:cNvSpPr txBox="1"/>
      </xdr:nvSpPr>
      <xdr:spPr>
        <a:xfrm>
          <a:off x="5917121" y="4011083"/>
          <a:ext cx="127000"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17</xdr:col>
      <xdr:colOff>296323</xdr:colOff>
      <xdr:row>23</xdr:row>
      <xdr:rowOff>0</xdr:rowOff>
    </xdr:from>
    <xdr:to>
      <xdr:col>18</xdr:col>
      <xdr:colOff>10573</xdr:colOff>
      <xdr:row>23</xdr:row>
      <xdr:rowOff>127000</xdr:rowOff>
    </xdr:to>
    <xdr:sp macro="" textlink="">
      <xdr:nvSpPr>
        <xdr:cNvPr id="34" name="テキスト ボックス 33">
          <a:extLst>
            <a:ext uri="{FF2B5EF4-FFF2-40B4-BE49-F238E27FC236}">
              <a16:creationId xmlns:a16="http://schemas.microsoft.com/office/drawing/2014/main" xmlns="" id="{00000000-0008-0000-0200-000022000000}"/>
            </a:ext>
          </a:extLst>
        </xdr:cNvPr>
        <xdr:cNvSpPr txBox="1"/>
      </xdr:nvSpPr>
      <xdr:spPr>
        <a:xfrm>
          <a:off x="4741323" y="4011083"/>
          <a:ext cx="127000"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23</xdr:col>
      <xdr:colOff>127004</xdr:colOff>
      <xdr:row>31</xdr:row>
      <xdr:rowOff>0</xdr:rowOff>
    </xdr:from>
    <xdr:to>
      <xdr:col>24</xdr:col>
      <xdr:colOff>4</xdr:colOff>
      <xdr:row>31</xdr:row>
      <xdr:rowOff>127000</xdr:rowOff>
    </xdr:to>
    <xdr:sp macro="" textlink="">
      <xdr:nvSpPr>
        <xdr:cNvPr id="41" name="テキスト ボックス 40">
          <a:extLst>
            <a:ext uri="{FF2B5EF4-FFF2-40B4-BE49-F238E27FC236}">
              <a16:creationId xmlns:a16="http://schemas.microsoft.com/office/drawing/2014/main" xmlns="" id="{00000000-0008-0000-0200-000029000000}"/>
            </a:ext>
          </a:extLst>
        </xdr:cNvPr>
        <xdr:cNvSpPr txBox="1"/>
      </xdr:nvSpPr>
      <xdr:spPr>
        <a:xfrm>
          <a:off x="5916087" y="5249333"/>
          <a:ext cx="127000"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17</xdr:col>
      <xdr:colOff>296337</xdr:colOff>
      <xdr:row>32</xdr:row>
      <xdr:rowOff>10576</xdr:rowOff>
    </xdr:from>
    <xdr:to>
      <xdr:col>18</xdr:col>
      <xdr:colOff>3</xdr:colOff>
      <xdr:row>33</xdr:row>
      <xdr:rowOff>52910</xdr:rowOff>
    </xdr:to>
    <xdr:sp macro="" textlink="">
      <xdr:nvSpPr>
        <xdr:cNvPr id="43" name="テキスト ボックス 42">
          <a:extLst>
            <a:ext uri="{FF2B5EF4-FFF2-40B4-BE49-F238E27FC236}">
              <a16:creationId xmlns:a16="http://schemas.microsoft.com/office/drawing/2014/main" xmlns="" id="{00000000-0008-0000-0200-00002B000000}"/>
            </a:ext>
          </a:extLst>
        </xdr:cNvPr>
        <xdr:cNvSpPr txBox="1"/>
      </xdr:nvSpPr>
      <xdr:spPr>
        <a:xfrm>
          <a:off x="4741337" y="5471576"/>
          <a:ext cx="127000"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17</xdr:col>
      <xdr:colOff>306920</xdr:colOff>
      <xdr:row>35</xdr:row>
      <xdr:rowOff>95242</xdr:rowOff>
    </xdr:from>
    <xdr:to>
      <xdr:col>18</xdr:col>
      <xdr:colOff>10586</xdr:colOff>
      <xdr:row>36</xdr:row>
      <xdr:rowOff>126992</xdr:rowOff>
    </xdr:to>
    <xdr:sp macro="" textlink="">
      <xdr:nvSpPr>
        <xdr:cNvPr id="45" name="テキスト ボックス 44">
          <a:extLst>
            <a:ext uri="{FF2B5EF4-FFF2-40B4-BE49-F238E27FC236}">
              <a16:creationId xmlns:a16="http://schemas.microsoft.com/office/drawing/2014/main" xmlns="" id="{00000000-0008-0000-0200-00002D000000}"/>
            </a:ext>
          </a:extLst>
        </xdr:cNvPr>
        <xdr:cNvSpPr txBox="1"/>
      </xdr:nvSpPr>
      <xdr:spPr>
        <a:xfrm>
          <a:off x="4751920" y="5937242"/>
          <a:ext cx="127000"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36</xdr:col>
      <xdr:colOff>349254</xdr:colOff>
      <xdr:row>23</xdr:row>
      <xdr:rowOff>0</xdr:rowOff>
    </xdr:from>
    <xdr:to>
      <xdr:col>37</xdr:col>
      <xdr:colOff>10588</xdr:colOff>
      <xdr:row>23</xdr:row>
      <xdr:rowOff>127000</xdr:rowOff>
    </xdr:to>
    <xdr:sp macro="" textlink="">
      <xdr:nvSpPr>
        <xdr:cNvPr id="47" name="テキスト ボックス 46">
          <a:extLst>
            <a:ext uri="{FF2B5EF4-FFF2-40B4-BE49-F238E27FC236}">
              <a16:creationId xmlns:a16="http://schemas.microsoft.com/office/drawing/2014/main" xmlns="" id="{00000000-0008-0000-0200-00002F000000}"/>
            </a:ext>
          </a:extLst>
        </xdr:cNvPr>
        <xdr:cNvSpPr txBox="1"/>
      </xdr:nvSpPr>
      <xdr:spPr>
        <a:xfrm>
          <a:off x="10392837" y="4011083"/>
          <a:ext cx="127000"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33</xdr:col>
      <xdr:colOff>148170</xdr:colOff>
      <xdr:row>33</xdr:row>
      <xdr:rowOff>0</xdr:rowOff>
    </xdr:from>
    <xdr:to>
      <xdr:col>34</xdr:col>
      <xdr:colOff>3</xdr:colOff>
      <xdr:row>34</xdr:row>
      <xdr:rowOff>10583</xdr:rowOff>
    </xdr:to>
    <xdr:sp macro="" textlink="">
      <xdr:nvSpPr>
        <xdr:cNvPr id="49" name="テキスト ボックス 48">
          <a:extLst>
            <a:ext uri="{FF2B5EF4-FFF2-40B4-BE49-F238E27FC236}">
              <a16:creationId xmlns:a16="http://schemas.microsoft.com/office/drawing/2014/main" xmlns="" id="{00000000-0008-0000-0200-000031000000}"/>
            </a:ext>
          </a:extLst>
        </xdr:cNvPr>
        <xdr:cNvSpPr txBox="1"/>
      </xdr:nvSpPr>
      <xdr:spPr>
        <a:xfrm>
          <a:off x="9249837" y="5545667"/>
          <a:ext cx="127000"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36</xdr:col>
      <xdr:colOff>338671</xdr:colOff>
      <xdr:row>33</xdr:row>
      <xdr:rowOff>0</xdr:rowOff>
    </xdr:from>
    <xdr:to>
      <xdr:col>37</xdr:col>
      <xdr:colOff>5</xdr:colOff>
      <xdr:row>34</xdr:row>
      <xdr:rowOff>10583</xdr:rowOff>
    </xdr:to>
    <xdr:sp macro="" textlink="">
      <xdr:nvSpPr>
        <xdr:cNvPr id="51" name="テキスト ボックス 50">
          <a:extLst>
            <a:ext uri="{FF2B5EF4-FFF2-40B4-BE49-F238E27FC236}">
              <a16:creationId xmlns:a16="http://schemas.microsoft.com/office/drawing/2014/main" xmlns="" id="{00000000-0008-0000-0200-000033000000}"/>
            </a:ext>
          </a:extLst>
        </xdr:cNvPr>
        <xdr:cNvSpPr txBox="1"/>
      </xdr:nvSpPr>
      <xdr:spPr>
        <a:xfrm>
          <a:off x="10382254" y="5545667"/>
          <a:ext cx="127000"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17</xdr:col>
      <xdr:colOff>296337</xdr:colOff>
      <xdr:row>39</xdr:row>
      <xdr:rowOff>10576</xdr:rowOff>
    </xdr:from>
    <xdr:to>
      <xdr:col>18</xdr:col>
      <xdr:colOff>3</xdr:colOff>
      <xdr:row>39</xdr:row>
      <xdr:rowOff>137576</xdr:rowOff>
    </xdr:to>
    <xdr:sp macro="" textlink="">
      <xdr:nvSpPr>
        <xdr:cNvPr id="54" name="テキスト ボックス 53">
          <a:extLst>
            <a:ext uri="{FF2B5EF4-FFF2-40B4-BE49-F238E27FC236}">
              <a16:creationId xmlns:a16="http://schemas.microsoft.com/office/drawing/2014/main" xmlns="" id="{00000000-0008-0000-0200-000036000000}"/>
            </a:ext>
          </a:extLst>
        </xdr:cNvPr>
        <xdr:cNvSpPr txBox="1"/>
      </xdr:nvSpPr>
      <xdr:spPr>
        <a:xfrm>
          <a:off x="4741337" y="6328826"/>
          <a:ext cx="127000" cy="127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2E1110"/>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xdr:from>
      <xdr:col>36</xdr:col>
      <xdr:colOff>148164</xdr:colOff>
      <xdr:row>0</xdr:row>
      <xdr:rowOff>88151</xdr:rowOff>
    </xdr:from>
    <xdr:to>
      <xdr:col>39</xdr:col>
      <xdr:colOff>31748</xdr:colOff>
      <xdr:row>0</xdr:row>
      <xdr:rowOff>359832</xdr:rowOff>
    </xdr:to>
    <xdr:sp macro="" textlink="">
      <xdr:nvSpPr>
        <xdr:cNvPr id="48" name="テキスト ボックス 47">
          <a:extLst>
            <a:ext uri="{FF2B5EF4-FFF2-40B4-BE49-F238E27FC236}">
              <a16:creationId xmlns:a16="http://schemas.microsoft.com/office/drawing/2014/main" xmlns="" id="{00000000-0008-0000-0200-000030000000}"/>
            </a:ext>
          </a:extLst>
        </xdr:cNvPr>
        <xdr:cNvSpPr txBox="1"/>
      </xdr:nvSpPr>
      <xdr:spPr>
        <a:xfrm>
          <a:off x="10424581" y="88151"/>
          <a:ext cx="1068917" cy="271681"/>
        </a:xfrm>
        <a:prstGeom prst="rect">
          <a:avLst/>
        </a:prstGeom>
        <a:noFill/>
        <a:ln w="9525" cmpd="sng">
          <a:solidFill>
            <a:srgbClr val="2E111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2E1110"/>
              </a:solidFill>
              <a:effectLst/>
              <a:uLnTx/>
              <a:uFillTx/>
              <a:latin typeface="Calibri"/>
              <a:ea typeface="ＭＳ Ｐゴシック"/>
              <a:cs typeface="+mn-cs"/>
            </a:rPr>
            <a:t>F  A  7  2  5  0</a:t>
          </a:r>
          <a:endParaRPr kumimoji="1" lang="ja-JP" altLang="en-US" sz="1100" b="0" i="0" u="none" strike="noStrike" kern="0" cap="none" spc="0" normalizeH="0" baseline="0" noProof="0">
            <a:ln>
              <a:noFill/>
            </a:ln>
            <a:solidFill>
              <a:srgbClr val="2E1110"/>
            </a:solidFill>
            <a:effectLst/>
            <a:uLnTx/>
            <a:uFillTx/>
            <a:latin typeface="Calibri"/>
            <a:ea typeface="ＭＳ Ｐゴシック"/>
            <a:cs typeface="+mn-cs"/>
          </a:endParaRPr>
        </a:p>
      </xdr:txBody>
    </xdr:sp>
    <xdr:clientData/>
  </xdr:twoCellAnchor>
  <xdr:twoCellAnchor editAs="oneCell">
    <xdr:from>
      <xdr:col>1</xdr:col>
      <xdr:colOff>76200</xdr:colOff>
      <xdr:row>0</xdr:row>
      <xdr:rowOff>28575</xdr:rowOff>
    </xdr:from>
    <xdr:to>
      <xdr:col>2</xdr:col>
      <xdr:colOff>0</xdr:colOff>
      <xdr:row>0</xdr:row>
      <xdr:rowOff>190500</xdr:rowOff>
    </xdr:to>
    <xdr:sp macro="" textlink="">
      <xdr:nvSpPr>
        <xdr:cNvPr id="95152" name="正方形/長方形 49">
          <a:extLst>
            <a:ext uri="{FF2B5EF4-FFF2-40B4-BE49-F238E27FC236}">
              <a16:creationId xmlns:a16="http://schemas.microsoft.com/office/drawing/2014/main" xmlns="" id="{00000000-0008-0000-0200-0000B0730100}"/>
            </a:ext>
          </a:extLst>
        </xdr:cNvPr>
        <xdr:cNvSpPr>
          <a:spLocks noChangeArrowheads="1"/>
        </xdr:cNvSpPr>
      </xdr:nvSpPr>
      <xdr:spPr bwMode="auto">
        <a:xfrm>
          <a:off x="209550" y="28575"/>
          <a:ext cx="161925" cy="161925"/>
        </a:xfrm>
        <a:prstGeom prst="rect">
          <a:avLst/>
        </a:prstGeom>
        <a:solidFill>
          <a:srgbClr val="2E1110"/>
        </a:solidFill>
        <a:ln>
          <a:noFill/>
        </a:ln>
        <a:extLst>
          <a:ext uri="{91240B29-F687-4F45-9708-019B960494DF}">
            <a14:hiddenLine xmlns:a14="http://schemas.microsoft.com/office/drawing/2010/main" w="25400" algn="ctr">
              <a:solidFill>
                <a:srgbClr val="000000"/>
              </a:solidFill>
              <a:miter lim="800000"/>
              <a:headEnd/>
              <a:tailEnd/>
            </a14:hiddenLine>
          </a:ext>
        </a:extLst>
      </xdr:spPr>
    </xdr:sp>
    <xdr:clientData/>
  </xdr:twoCellAnchor>
  <xdr:twoCellAnchor editAs="oneCell">
    <xdr:from>
      <xdr:col>40</xdr:col>
      <xdr:colOff>28575</xdr:colOff>
      <xdr:row>0</xdr:row>
      <xdr:rowOff>47625</xdr:rowOff>
    </xdr:from>
    <xdr:to>
      <xdr:col>40</xdr:col>
      <xdr:colOff>190500</xdr:colOff>
      <xdr:row>0</xdr:row>
      <xdr:rowOff>209550</xdr:rowOff>
    </xdr:to>
    <xdr:sp macro="" textlink="">
      <xdr:nvSpPr>
        <xdr:cNvPr id="95153" name="正方形/長方形 270">
          <a:extLst>
            <a:ext uri="{FF2B5EF4-FFF2-40B4-BE49-F238E27FC236}">
              <a16:creationId xmlns:a16="http://schemas.microsoft.com/office/drawing/2014/main" xmlns="" id="{00000000-0008-0000-0200-0000B1730100}"/>
            </a:ext>
          </a:extLst>
        </xdr:cNvPr>
        <xdr:cNvSpPr>
          <a:spLocks noChangeArrowheads="1"/>
        </xdr:cNvSpPr>
      </xdr:nvSpPr>
      <xdr:spPr bwMode="auto">
        <a:xfrm>
          <a:off x="11591925" y="47625"/>
          <a:ext cx="161925" cy="161925"/>
        </a:xfrm>
        <a:prstGeom prst="rect">
          <a:avLst/>
        </a:prstGeom>
        <a:solidFill>
          <a:srgbClr val="2E111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85725</xdr:colOff>
      <xdr:row>46</xdr:row>
      <xdr:rowOff>133350</xdr:rowOff>
    </xdr:from>
    <xdr:to>
      <xdr:col>2</xdr:col>
      <xdr:colOff>0</xdr:colOff>
      <xdr:row>47</xdr:row>
      <xdr:rowOff>142875</xdr:rowOff>
    </xdr:to>
    <xdr:sp macro="" textlink="">
      <xdr:nvSpPr>
        <xdr:cNvPr id="95154" name="正方形/長方形 273">
          <a:extLst>
            <a:ext uri="{FF2B5EF4-FFF2-40B4-BE49-F238E27FC236}">
              <a16:creationId xmlns:a16="http://schemas.microsoft.com/office/drawing/2014/main" xmlns="" id="{00000000-0008-0000-0200-0000B2730100}"/>
            </a:ext>
          </a:extLst>
        </xdr:cNvPr>
        <xdr:cNvSpPr>
          <a:spLocks noChangeArrowheads="1"/>
        </xdr:cNvSpPr>
      </xdr:nvSpPr>
      <xdr:spPr bwMode="auto">
        <a:xfrm>
          <a:off x="219075" y="8067675"/>
          <a:ext cx="152400" cy="161925"/>
        </a:xfrm>
        <a:prstGeom prst="rect">
          <a:avLst/>
        </a:prstGeom>
        <a:solidFill>
          <a:srgbClr val="2E111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28</xdr:col>
      <xdr:colOff>361950</xdr:colOff>
      <xdr:row>0</xdr:row>
      <xdr:rowOff>133350</xdr:rowOff>
    </xdr:from>
    <xdr:to>
      <xdr:col>35</xdr:col>
      <xdr:colOff>314325</xdr:colOff>
      <xdr:row>1</xdr:row>
      <xdr:rowOff>85725</xdr:rowOff>
    </xdr:to>
    <xdr:grpSp>
      <xdr:nvGrpSpPr>
        <xdr:cNvPr id="95155" name="グループ化 5">
          <a:extLst>
            <a:ext uri="{FF2B5EF4-FFF2-40B4-BE49-F238E27FC236}">
              <a16:creationId xmlns:a16="http://schemas.microsoft.com/office/drawing/2014/main" xmlns="" id="{00000000-0008-0000-0200-0000B3730100}"/>
            </a:ext>
          </a:extLst>
        </xdr:cNvPr>
        <xdr:cNvGrpSpPr>
          <a:grpSpLocks/>
        </xdr:cNvGrpSpPr>
      </xdr:nvGrpSpPr>
      <xdr:grpSpPr bwMode="auto">
        <a:xfrm>
          <a:off x="8130117" y="133350"/>
          <a:ext cx="2037291" cy="312208"/>
          <a:chOff x="8000999" y="133350"/>
          <a:chExt cx="2042584" cy="298573"/>
        </a:xfrm>
      </xdr:grpSpPr>
      <xdr:sp macro="" textlink="収支計算OCR!AX12">
        <xdr:nvSpPr>
          <xdr:cNvPr id="62" name="正方形/長方形 61">
            <a:extLst>
              <a:ext uri="{FF2B5EF4-FFF2-40B4-BE49-F238E27FC236}">
                <a16:creationId xmlns:a16="http://schemas.microsoft.com/office/drawing/2014/main" xmlns="" id="{00000000-0008-0000-0200-00003E000000}"/>
              </a:ext>
            </a:extLst>
          </xdr:cNvPr>
          <xdr:cNvSpPr/>
        </xdr:nvSpPr>
        <xdr:spPr bwMode="auto">
          <a:xfrm>
            <a:off x="8335066" y="169541"/>
            <a:ext cx="171806" cy="22619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BC0AB4D0-D307-47B4-955B-655FF5D24DC2}"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0</a:t>
            </a:fld>
            <a:endParaRPr kumimoji="1" lang="ja-JP" altLang="en-US" sz="1200" b="0" i="0" u="none" strike="noStrike" kern="0" cap="none" spc="0" normalizeH="0" baseline="0" noProof="0">
              <a:ln>
                <a:noFill/>
              </a:ln>
              <a:solidFill>
                <a:srgbClr val="FF0000"/>
              </a:solidFill>
              <a:effectLst/>
              <a:uLnTx/>
              <a:uFillTx/>
            </a:endParaRPr>
          </a:p>
        </xdr:txBody>
      </xdr:sp>
      <xdr:sp macro="" textlink="収支計算OCR!AZ12">
        <xdr:nvSpPr>
          <xdr:cNvPr id="63" name="正方形/長方形 62">
            <a:extLst>
              <a:ext uri="{FF2B5EF4-FFF2-40B4-BE49-F238E27FC236}">
                <a16:creationId xmlns:a16="http://schemas.microsoft.com/office/drawing/2014/main" xmlns="" id="{00000000-0008-0000-0200-00003F000000}"/>
              </a:ext>
            </a:extLst>
          </xdr:cNvPr>
          <xdr:cNvSpPr/>
        </xdr:nvSpPr>
        <xdr:spPr bwMode="auto">
          <a:xfrm>
            <a:off x="8535507" y="169541"/>
            <a:ext cx="171806" cy="22619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35536ECE-963A-4B32-818F-3CB676395430}"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7</a:t>
            </a:fld>
            <a:endParaRPr kumimoji="1" lang="ja-JP" altLang="en-US" sz="1200" b="0" i="0" u="none" strike="noStrike" kern="0" cap="none" spc="0" normalizeH="0" baseline="0" noProof="0">
              <a:ln>
                <a:noFill/>
              </a:ln>
              <a:solidFill>
                <a:srgbClr val="FF0000"/>
              </a:solidFill>
              <a:effectLst/>
              <a:uLnTx/>
              <a:uFillTx/>
            </a:endParaRPr>
          </a:p>
        </xdr:txBody>
      </xdr:sp>
      <xdr:sp macro="" textlink="収支計算OCR!BB12">
        <xdr:nvSpPr>
          <xdr:cNvPr id="64" name="正方形/長方形 63">
            <a:extLst>
              <a:ext uri="{FF2B5EF4-FFF2-40B4-BE49-F238E27FC236}">
                <a16:creationId xmlns:a16="http://schemas.microsoft.com/office/drawing/2014/main" xmlns="" id="{00000000-0008-0000-0200-000040000000}"/>
              </a:ext>
            </a:extLst>
          </xdr:cNvPr>
          <xdr:cNvSpPr/>
        </xdr:nvSpPr>
        <xdr:spPr bwMode="auto">
          <a:xfrm>
            <a:off x="8745492" y="169541"/>
            <a:ext cx="171806" cy="22619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56065956-1DB2-432B-9C7E-BE4AF8E3F292}"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6</a:t>
            </a:fld>
            <a:endParaRPr kumimoji="1" lang="ja-JP" altLang="en-US" sz="1200" b="0" i="0" u="none" strike="noStrike" kern="0" cap="none" spc="0" normalizeH="0" baseline="0" noProof="0">
              <a:ln>
                <a:noFill/>
              </a:ln>
              <a:solidFill>
                <a:srgbClr val="FF0000"/>
              </a:solidFill>
              <a:effectLst/>
              <a:uLnTx/>
              <a:uFillTx/>
            </a:endParaRPr>
          </a:p>
        </xdr:txBody>
      </xdr:sp>
      <xdr:sp macro="" textlink="収支計算OCR!BD12">
        <xdr:nvSpPr>
          <xdr:cNvPr id="65" name="正方形/長方形 64">
            <a:extLst>
              <a:ext uri="{FF2B5EF4-FFF2-40B4-BE49-F238E27FC236}">
                <a16:creationId xmlns:a16="http://schemas.microsoft.com/office/drawing/2014/main" xmlns="" id="{00000000-0008-0000-0200-000041000000}"/>
              </a:ext>
            </a:extLst>
          </xdr:cNvPr>
          <xdr:cNvSpPr/>
        </xdr:nvSpPr>
        <xdr:spPr bwMode="auto">
          <a:xfrm>
            <a:off x="8974567" y="169541"/>
            <a:ext cx="171806" cy="22619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B90D5F28-26F5-411A-8E97-3416DA4E0247}"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5</a:t>
            </a:fld>
            <a:endParaRPr kumimoji="1" lang="ja-JP" altLang="en-US" sz="1200" b="0" i="0" u="none" strike="noStrike" kern="0" cap="none" spc="0" normalizeH="0" baseline="0" noProof="0">
              <a:ln>
                <a:noFill/>
              </a:ln>
              <a:solidFill>
                <a:srgbClr val="FF0000"/>
              </a:solidFill>
              <a:effectLst/>
              <a:uLnTx/>
              <a:uFillTx/>
            </a:endParaRPr>
          </a:p>
        </xdr:txBody>
      </xdr:sp>
      <xdr:sp macro="" textlink="収支計算OCR!BE12">
        <xdr:nvSpPr>
          <xdr:cNvPr id="66" name="正方形/長方形 65">
            <a:extLst>
              <a:ext uri="{FF2B5EF4-FFF2-40B4-BE49-F238E27FC236}">
                <a16:creationId xmlns:a16="http://schemas.microsoft.com/office/drawing/2014/main" xmlns="" id="{00000000-0008-0000-0200-000042000000}"/>
              </a:ext>
            </a:extLst>
          </xdr:cNvPr>
          <xdr:cNvSpPr/>
        </xdr:nvSpPr>
        <xdr:spPr bwMode="auto">
          <a:xfrm>
            <a:off x="9184552" y="169541"/>
            <a:ext cx="171806" cy="22619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62F35C51-7E61-4231-91DC-5CC355BA2063}"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4</a:t>
            </a:fld>
            <a:endParaRPr kumimoji="1" lang="ja-JP" altLang="en-US" sz="1200" b="0" i="0" u="none" strike="noStrike" kern="0" cap="none" spc="0" normalizeH="0" baseline="0" noProof="0">
              <a:ln>
                <a:noFill/>
              </a:ln>
              <a:solidFill>
                <a:srgbClr val="FF0000"/>
              </a:solidFill>
              <a:effectLst/>
              <a:uLnTx/>
              <a:uFillTx/>
            </a:endParaRPr>
          </a:p>
        </xdr:txBody>
      </xdr:sp>
      <xdr:sp macro="" textlink="収支計算OCR!BG12">
        <xdr:nvSpPr>
          <xdr:cNvPr id="67" name="正方形/長方形 66">
            <a:extLst>
              <a:ext uri="{FF2B5EF4-FFF2-40B4-BE49-F238E27FC236}">
                <a16:creationId xmlns:a16="http://schemas.microsoft.com/office/drawing/2014/main" xmlns="" id="{00000000-0008-0000-0200-000043000000}"/>
              </a:ext>
            </a:extLst>
          </xdr:cNvPr>
          <xdr:cNvSpPr/>
        </xdr:nvSpPr>
        <xdr:spPr bwMode="auto">
          <a:xfrm>
            <a:off x="9394538" y="169541"/>
            <a:ext cx="171806" cy="22619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95C59743-025C-44BD-A65D-8750DBBF5C03}"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3</a:t>
            </a:fld>
            <a:endParaRPr kumimoji="1" lang="ja-JP" altLang="en-US" sz="1200" b="0" i="0" u="none" strike="noStrike" kern="0" cap="none" spc="0" normalizeH="0" baseline="0" noProof="0">
              <a:ln>
                <a:noFill/>
              </a:ln>
              <a:solidFill>
                <a:srgbClr val="FF0000"/>
              </a:solidFill>
              <a:effectLst/>
              <a:uLnTx/>
              <a:uFillTx/>
            </a:endParaRPr>
          </a:p>
        </xdr:txBody>
      </xdr:sp>
      <xdr:sp macro="" textlink="収支計算OCR!BH12">
        <xdr:nvSpPr>
          <xdr:cNvPr id="68" name="正方形/長方形 67">
            <a:extLst>
              <a:ext uri="{FF2B5EF4-FFF2-40B4-BE49-F238E27FC236}">
                <a16:creationId xmlns:a16="http://schemas.microsoft.com/office/drawing/2014/main" xmlns="" id="{00000000-0008-0000-0200-000044000000}"/>
              </a:ext>
            </a:extLst>
          </xdr:cNvPr>
          <xdr:cNvSpPr/>
        </xdr:nvSpPr>
        <xdr:spPr bwMode="auto">
          <a:xfrm>
            <a:off x="9604523" y="169541"/>
            <a:ext cx="171806" cy="22619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729D207B-59C1-4246-99F9-25D11C084C40}"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2</a:t>
            </a:fld>
            <a:endParaRPr kumimoji="1" lang="ja-JP" altLang="en-US" sz="1200" b="0" i="0" u="none" strike="noStrike" kern="0" cap="none" spc="0" normalizeH="0" baseline="0" noProof="0">
              <a:ln>
                <a:noFill/>
              </a:ln>
              <a:solidFill>
                <a:srgbClr val="FF0000"/>
              </a:solidFill>
              <a:effectLst/>
              <a:uLnTx/>
              <a:uFillTx/>
            </a:endParaRPr>
          </a:p>
        </xdr:txBody>
      </xdr:sp>
      <xdr:sp macro="" textlink="収支計算OCR!BI12">
        <xdr:nvSpPr>
          <xdr:cNvPr id="69" name="正方形/長方形 68">
            <a:extLst>
              <a:ext uri="{FF2B5EF4-FFF2-40B4-BE49-F238E27FC236}">
                <a16:creationId xmlns:a16="http://schemas.microsoft.com/office/drawing/2014/main" xmlns="" id="{00000000-0008-0000-0200-000045000000}"/>
              </a:ext>
            </a:extLst>
          </xdr:cNvPr>
          <xdr:cNvSpPr/>
        </xdr:nvSpPr>
        <xdr:spPr bwMode="auto">
          <a:xfrm>
            <a:off x="9824053" y="169541"/>
            <a:ext cx="171806" cy="22619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5192F488-2FB1-49F2-A22D-0280317D3758}"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1</a:t>
            </a:fld>
            <a:endParaRPr kumimoji="1" lang="ja-JP" altLang="en-US" sz="1200" b="0" i="0" u="none" strike="noStrike" kern="0" cap="none" spc="0" normalizeH="0" baseline="0" noProof="0">
              <a:ln>
                <a:noFill/>
              </a:ln>
              <a:solidFill>
                <a:srgbClr val="FF0000"/>
              </a:solidFill>
              <a:effectLst/>
              <a:uLnTx/>
              <a:uFillTx/>
            </a:endParaRPr>
          </a:p>
        </xdr:txBody>
      </xdr:sp>
      <xdr:sp macro="" textlink="">
        <xdr:nvSpPr>
          <xdr:cNvPr id="95164" name="正方形/長方形 2">
            <a:extLst>
              <a:ext uri="{FF2B5EF4-FFF2-40B4-BE49-F238E27FC236}">
                <a16:creationId xmlns:a16="http://schemas.microsoft.com/office/drawing/2014/main" xmlns="" id="{00000000-0008-0000-0200-0000BC730100}"/>
              </a:ext>
            </a:extLst>
          </xdr:cNvPr>
          <xdr:cNvSpPr>
            <a:spLocks noChangeArrowheads="1"/>
          </xdr:cNvSpPr>
        </xdr:nvSpPr>
        <xdr:spPr bwMode="auto">
          <a:xfrm>
            <a:off x="8003117" y="133350"/>
            <a:ext cx="2040466" cy="297392"/>
          </a:xfrm>
          <a:prstGeom prst="rect">
            <a:avLst/>
          </a:prstGeom>
          <a:noFill/>
          <a:ln w="12700" algn="ctr">
            <a:solidFill>
              <a:srgbClr val="411817"/>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95165" name="正方形/長方形 3">
            <a:extLst>
              <a:ext uri="{FF2B5EF4-FFF2-40B4-BE49-F238E27FC236}">
                <a16:creationId xmlns:a16="http://schemas.microsoft.com/office/drawing/2014/main" xmlns="" id="{00000000-0008-0000-0200-0000BD730100}"/>
              </a:ext>
            </a:extLst>
          </xdr:cNvPr>
          <xdr:cNvSpPr>
            <a:spLocks noChangeArrowheads="1"/>
          </xdr:cNvSpPr>
        </xdr:nvSpPr>
        <xdr:spPr bwMode="auto">
          <a:xfrm>
            <a:off x="9794847" y="174944"/>
            <a:ext cx="25135" cy="230717"/>
          </a:xfrm>
          <a:prstGeom prst="rect">
            <a:avLst/>
          </a:prstGeom>
          <a:solidFill>
            <a:srgbClr val="411817"/>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95166" name="正方形/長方形 37">
            <a:extLst>
              <a:ext uri="{FF2B5EF4-FFF2-40B4-BE49-F238E27FC236}">
                <a16:creationId xmlns:a16="http://schemas.microsoft.com/office/drawing/2014/main" xmlns="" id="{00000000-0008-0000-0200-0000BE730100}"/>
              </a:ext>
            </a:extLst>
          </xdr:cNvPr>
          <xdr:cNvSpPr>
            <a:spLocks noChangeArrowheads="1"/>
          </xdr:cNvSpPr>
        </xdr:nvSpPr>
        <xdr:spPr bwMode="auto">
          <a:xfrm>
            <a:off x="8940812" y="171450"/>
            <a:ext cx="25135" cy="230717"/>
          </a:xfrm>
          <a:prstGeom prst="rect">
            <a:avLst/>
          </a:prstGeom>
          <a:solidFill>
            <a:srgbClr val="411817"/>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73" name="正方形/長方形 72">
            <a:extLst>
              <a:ext uri="{FF2B5EF4-FFF2-40B4-BE49-F238E27FC236}">
                <a16:creationId xmlns:a16="http://schemas.microsoft.com/office/drawing/2014/main" xmlns="" id="{00000000-0008-0000-0200-000049000000}"/>
              </a:ext>
            </a:extLst>
          </xdr:cNvPr>
          <xdr:cNvSpPr/>
        </xdr:nvSpPr>
        <xdr:spPr bwMode="auto">
          <a:xfrm>
            <a:off x="8000999" y="133350"/>
            <a:ext cx="286344" cy="298573"/>
          </a:xfrm>
          <a:prstGeom prst="rect">
            <a:avLst/>
          </a:prstGeom>
          <a:noFill/>
          <a:ln w="12700" cap="flat" cmpd="sng" algn="ctr">
            <a:solidFill>
              <a:srgbClr val="3B1615"/>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rPr>
              <a:t>整理番号</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250;&#35336;&#12477;&#12501;&#12488;/&#21476;&#24029;&#31246;&#29702;&#22763;/&#30333;&#33394;&#21454;&#25903;&#20869;&#35379;&#31561;/25&#24180;&#35352;&#24115;&#32076;&#36027;&#24115;50&#12467;&#12540;&#124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①"/>
      <sheetName val="②"/>
      <sheetName val="③"/>
      <sheetName val="④"/>
      <sheetName val="⑤"/>
      <sheetName val="⑥"/>
      <sheetName val="経費集計"/>
      <sheetName val="売上1"/>
      <sheetName val="売上2"/>
      <sheetName val="売上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G82"/>
  <sheetViews>
    <sheetView showGridLines="0" showZeros="0" tabSelected="1" zoomScale="80" zoomScaleNormal="80" workbookViewId="0">
      <selection activeCell="BE135" sqref="BE135"/>
    </sheetView>
  </sheetViews>
  <sheetFormatPr defaultRowHeight="13.5"/>
  <cols>
    <col min="1" max="1" width="2.25" style="2" customWidth="1"/>
    <col min="2" max="3" width="3.125" style="2" customWidth="1"/>
    <col min="4" max="4" width="6.25" style="2" customWidth="1"/>
    <col min="5" max="5" width="4.125" style="2" customWidth="1"/>
    <col min="6" max="18" width="3.25" style="2" customWidth="1"/>
    <col min="19" max="19" width="1.75" style="2" customWidth="1"/>
    <col min="20" max="20" width="1.875" style="2" customWidth="1"/>
    <col min="21" max="21" width="5" style="2" customWidth="1"/>
    <col min="22" max="22" width="1.625" style="2" customWidth="1"/>
    <col min="23" max="23" width="2" style="2" customWidth="1"/>
    <col min="24" max="24" width="1.625" style="2" customWidth="1"/>
    <col min="25" max="25" width="2" style="2" customWidth="1"/>
    <col min="26" max="26" width="3.25" style="2" customWidth="1"/>
    <col min="27" max="27" width="1.625" style="2" customWidth="1"/>
    <col min="28" max="28" width="1.5" style="2" customWidth="1"/>
    <col min="29" max="29" width="3.25" style="2" customWidth="1"/>
    <col min="30" max="30" width="4" style="2" customWidth="1"/>
    <col min="31" max="31" width="4.875" style="2" customWidth="1"/>
    <col min="32" max="32" width="5.625" style="2" customWidth="1"/>
    <col min="33" max="33" width="4" style="2" customWidth="1"/>
    <col min="34" max="35" width="3.75" style="2" customWidth="1"/>
    <col min="36" max="36" width="1.875" style="2" customWidth="1"/>
    <col min="37" max="37" width="2.75" style="2" customWidth="1"/>
    <col min="38" max="38" width="4.375" style="2" customWidth="1"/>
    <col min="39" max="39" width="0.75" style="2" customWidth="1"/>
    <col min="40" max="41" width="3.25" style="2" customWidth="1"/>
    <col min="42" max="42" width="1.25" style="2" customWidth="1"/>
    <col min="43" max="43" width="1.5" style="2" customWidth="1"/>
    <col min="44" max="45" width="3.25" style="2" customWidth="1"/>
    <col min="46" max="46" width="1.375" style="2" customWidth="1"/>
    <col min="47" max="47" width="5" style="2" customWidth="1"/>
    <col min="48" max="48" width="4.125" style="2" customWidth="1"/>
    <col min="49" max="49" width="2.125" style="2" customWidth="1"/>
    <col min="50" max="50" width="4.375" style="2" customWidth="1"/>
    <col min="51" max="51" width="2.625" style="2" customWidth="1"/>
    <col min="52" max="52" width="5.25" style="2" customWidth="1"/>
    <col min="53" max="53" width="3.875" style="2" customWidth="1"/>
    <col min="54" max="54" width="2.875" style="2" customWidth="1"/>
    <col min="55" max="56" width="3.25" style="2" customWidth="1"/>
    <col min="57" max="57" width="2.5" style="2" customWidth="1"/>
    <col min="58" max="58" width="2.625" style="2" customWidth="1"/>
    <col min="59" max="16384" width="9" style="2"/>
  </cols>
  <sheetData>
    <row r="1" spans="1:59" s="134" customFormat="1" ht="13.5" customHeight="1">
      <c r="A1" s="133"/>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79"/>
      <c r="AO1" s="541" t="s">
        <v>237</v>
      </c>
      <c r="AP1" s="541"/>
      <c r="AQ1" s="541"/>
      <c r="AR1" s="541"/>
      <c r="AS1" s="541"/>
      <c r="AT1" s="541"/>
      <c r="AU1" s="541"/>
      <c r="AV1" s="541"/>
      <c r="AW1" s="541"/>
      <c r="AX1" s="541"/>
      <c r="AY1" s="541"/>
      <c r="AZ1" s="133"/>
      <c r="BA1" s="133"/>
      <c r="BB1" s="133"/>
      <c r="BC1" s="133"/>
      <c r="BD1" s="133"/>
      <c r="BE1" s="133"/>
      <c r="BF1" s="133"/>
      <c r="BG1" s="133"/>
    </row>
    <row r="2" spans="1:59" s="134" customFormat="1" ht="27" customHeight="1">
      <c r="A2" s="133"/>
      <c r="B2" s="135"/>
      <c r="C2" s="135"/>
      <c r="D2" s="135"/>
      <c r="E2" s="135"/>
      <c r="F2" s="135"/>
      <c r="G2" s="135"/>
      <c r="H2" s="135"/>
      <c r="I2" s="135"/>
      <c r="J2" s="135"/>
      <c r="K2" s="135"/>
      <c r="L2" s="135"/>
      <c r="M2" s="135"/>
      <c r="N2" s="135"/>
      <c r="O2" s="135"/>
      <c r="P2" s="135"/>
      <c r="Q2" s="135"/>
      <c r="R2" s="135"/>
      <c r="S2" s="543" t="s">
        <v>227</v>
      </c>
      <c r="T2" s="543"/>
      <c r="U2" s="543"/>
      <c r="V2" s="282" t="s">
        <v>273</v>
      </c>
      <c r="W2" s="282"/>
      <c r="X2" s="282"/>
      <c r="Y2" s="282"/>
      <c r="Z2" s="136" t="s">
        <v>211</v>
      </c>
      <c r="AA2" s="137"/>
      <c r="AB2" s="133"/>
      <c r="AC2" s="137"/>
      <c r="AD2" s="137"/>
      <c r="AE2" s="137"/>
      <c r="AF2" s="135"/>
      <c r="AG2" s="135"/>
      <c r="AH2" s="135"/>
      <c r="AI2" s="135"/>
      <c r="AJ2" s="135"/>
      <c r="AK2" s="135"/>
      <c r="AL2" s="135"/>
      <c r="AM2" s="135"/>
      <c r="AN2" s="194"/>
      <c r="AO2" s="541"/>
      <c r="AP2" s="541"/>
      <c r="AQ2" s="541"/>
      <c r="AR2" s="541"/>
      <c r="AS2" s="541"/>
      <c r="AT2" s="541"/>
      <c r="AU2" s="541"/>
      <c r="AV2" s="541"/>
      <c r="AW2" s="541"/>
      <c r="AX2" s="541"/>
      <c r="AY2" s="541"/>
      <c r="AZ2" s="135"/>
      <c r="BA2" s="135"/>
      <c r="BB2" s="135"/>
      <c r="BC2" s="135"/>
      <c r="BD2" s="135"/>
      <c r="BE2" s="133"/>
      <c r="BF2" s="133"/>
      <c r="BG2" s="133"/>
    </row>
    <row r="3" spans="1:59" s="134" customFormat="1" ht="13.5" customHeight="1">
      <c r="A3" s="133"/>
      <c r="B3" s="135"/>
      <c r="C3" s="135"/>
      <c r="D3" s="135"/>
      <c r="E3" s="135"/>
      <c r="F3" s="135"/>
      <c r="G3" s="135"/>
      <c r="H3" s="135"/>
      <c r="I3" s="135"/>
      <c r="J3" s="135"/>
      <c r="K3" s="135"/>
      <c r="L3" s="135"/>
      <c r="M3" s="135"/>
      <c r="N3" s="135"/>
      <c r="O3" s="135"/>
      <c r="P3" s="135"/>
      <c r="Q3" s="135"/>
      <c r="R3" s="135"/>
      <c r="S3" s="135"/>
      <c r="T3" s="135"/>
      <c r="U3" s="135"/>
      <c r="V3" s="135"/>
      <c r="W3" s="133"/>
      <c r="X3" s="133"/>
      <c r="Y3" s="133"/>
      <c r="Z3" s="133"/>
      <c r="AA3" s="133"/>
      <c r="AB3" s="133"/>
      <c r="AC3" s="133"/>
      <c r="AD3" s="133"/>
      <c r="AE3" s="133"/>
      <c r="AF3" s="133"/>
      <c r="AG3" s="133"/>
      <c r="AH3" s="133"/>
      <c r="AI3" s="133"/>
      <c r="AJ3" s="133"/>
      <c r="AK3" s="133"/>
      <c r="AL3" s="133"/>
      <c r="AM3" s="133"/>
      <c r="AN3" s="195"/>
      <c r="AO3" s="542"/>
      <c r="AP3" s="542"/>
      <c r="AQ3" s="542"/>
      <c r="AR3" s="542"/>
      <c r="AS3" s="542"/>
      <c r="AT3" s="542"/>
      <c r="AU3" s="542"/>
      <c r="AV3" s="542"/>
      <c r="AW3" s="542"/>
      <c r="AX3" s="542"/>
      <c r="AY3" s="542"/>
      <c r="AZ3" s="133"/>
      <c r="BA3" s="133"/>
      <c r="BB3" s="133"/>
      <c r="BC3" s="133"/>
      <c r="BD3" s="135"/>
      <c r="BE3" s="133"/>
      <c r="BF3" s="133"/>
      <c r="BG3" s="133"/>
    </row>
    <row r="4" spans="1:59" s="134" customFormat="1" ht="18" customHeight="1">
      <c r="B4" s="506" t="s">
        <v>228</v>
      </c>
      <c r="C4" s="135"/>
      <c r="D4" s="135"/>
      <c r="E4" s="135"/>
      <c r="F4" s="135"/>
      <c r="G4" s="135"/>
      <c r="H4" s="135"/>
      <c r="I4" s="135"/>
      <c r="J4" s="135"/>
      <c r="K4" s="135"/>
      <c r="L4" s="135"/>
      <c r="M4" s="135"/>
      <c r="N4" s="135"/>
      <c r="O4" s="135"/>
      <c r="P4" s="135"/>
      <c r="Q4" s="135"/>
      <c r="R4" s="135"/>
      <c r="S4" s="135"/>
      <c r="T4" s="448" t="s">
        <v>116</v>
      </c>
      <c r="U4" s="480"/>
      <c r="V4" s="449"/>
      <c r="W4" s="284" t="s">
        <v>161</v>
      </c>
      <c r="X4" s="284"/>
      <c r="Y4" s="284"/>
      <c r="Z4" s="284"/>
      <c r="AA4" s="284"/>
      <c r="AB4" s="284"/>
      <c r="AC4" s="284"/>
      <c r="AD4" s="284"/>
      <c r="AE4" s="284"/>
      <c r="AF4" s="284"/>
      <c r="AG4" s="284"/>
      <c r="AH4" s="284"/>
      <c r="AI4" s="551" t="s">
        <v>62</v>
      </c>
      <c r="AJ4" s="552"/>
      <c r="AK4" s="553"/>
      <c r="AL4" s="528" t="str">
        <f>PHONETIC(AL5)</f>
        <v>コクゼイ　タロウ</v>
      </c>
      <c r="AM4" s="528"/>
      <c r="AN4" s="528"/>
      <c r="AO4" s="528"/>
      <c r="AP4" s="528"/>
      <c r="AQ4" s="528"/>
      <c r="AR4" s="528"/>
      <c r="AS4" s="528"/>
      <c r="AT4" s="138"/>
      <c r="AU4" s="139"/>
      <c r="AV4" s="533" t="s">
        <v>0</v>
      </c>
      <c r="AW4" s="513" t="s">
        <v>1</v>
      </c>
      <c r="AX4" s="514"/>
      <c r="AY4" s="524"/>
      <c r="AZ4" s="524"/>
      <c r="BA4" s="524"/>
      <c r="BB4" s="524"/>
      <c r="BC4" s="524"/>
      <c r="BD4" s="525"/>
      <c r="BE4" s="133"/>
      <c r="BF4" s="133"/>
      <c r="BG4" s="133"/>
    </row>
    <row r="5" spans="1:59" s="134" customFormat="1" ht="18.75" customHeight="1">
      <c r="B5" s="506"/>
      <c r="C5" s="135"/>
      <c r="D5" s="135"/>
      <c r="E5" s="135"/>
      <c r="F5" s="135"/>
      <c r="G5" s="135"/>
      <c r="H5" s="135"/>
      <c r="I5" s="135"/>
      <c r="J5" s="135"/>
      <c r="K5" s="135"/>
      <c r="L5" s="135"/>
      <c r="M5" s="135"/>
      <c r="N5" s="135"/>
      <c r="O5" s="135"/>
      <c r="P5" s="135"/>
      <c r="Q5" s="135"/>
      <c r="R5" s="135"/>
      <c r="S5" s="135"/>
      <c r="T5" s="287"/>
      <c r="U5" s="288"/>
      <c r="V5" s="289"/>
      <c r="W5" s="285"/>
      <c r="X5" s="285"/>
      <c r="Y5" s="285"/>
      <c r="Z5" s="285"/>
      <c r="AA5" s="285"/>
      <c r="AB5" s="285"/>
      <c r="AC5" s="285"/>
      <c r="AD5" s="285"/>
      <c r="AE5" s="285"/>
      <c r="AF5" s="285"/>
      <c r="AG5" s="285"/>
      <c r="AH5" s="285"/>
      <c r="AI5" s="287" t="s">
        <v>115</v>
      </c>
      <c r="AJ5" s="288"/>
      <c r="AK5" s="289"/>
      <c r="AL5" s="550" t="s">
        <v>40</v>
      </c>
      <c r="AM5" s="550"/>
      <c r="AN5" s="550"/>
      <c r="AO5" s="550"/>
      <c r="AP5" s="550"/>
      <c r="AQ5" s="550"/>
      <c r="AR5" s="550"/>
      <c r="AS5" s="550"/>
      <c r="AT5" s="140"/>
      <c r="AU5" s="202"/>
      <c r="AV5" s="534"/>
      <c r="AW5" s="507"/>
      <c r="AX5" s="508"/>
      <c r="AY5" s="526"/>
      <c r="AZ5" s="526"/>
      <c r="BA5" s="526"/>
      <c r="BB5" s="526"/>
      <c r="BC5" s="526"/>
      <c r="BD5" s="527"/>
      <c r="BE5" s="133"/>
      <c r="BF5" s="133"/>
      <c r="BG5" s="133"/>
    </row>
    <row r="6" spans="1:59" s="134" customFormat="1" ht="18.75" customHeight="1">
      <c r="B6" s="506"/>
      <c r="C6" s="135"/>
      <c r="D6" s="135"/>
      <c r="E6" s="135"/>
      <c r="F6" s="135"/>
      <c r="G6" s="135"/>
      <c r="H6" s="135"/>
      <c r="I6" s="135"/>
      <c r="J6" s="135"/>
      <c r="K6" s="135"/>
      <c r="L6" s="135"/>
      <c r="M6" s="135"/>
      <c r="N6" s="135"/>
      <c r="O6" s="135"/>
      <c r="P6" s="135"/>
      <c r="Q6" s="135"/>
      <c r="R6" s="135"/>
      <c r="S6" s="135"/>
      <c r="T6" s="287"/>
      <c r="U6" s="288"/>
      <c r="V6" s="289"/>
      <c r="W6" s="285"/>
      <c r="X6" s="285"/>
      <c r="Y6" s="285"/>
      <c r="Z6" s="285"/>
      <c r="AA6" s="285"/>
      <c r="AB6" s="285"/>
      <c r="AC6" s="285"/>
      <c r="AD6" s="285"/>
      <c r="AE6" s="285"/>
      <c r="AF6" s="285"/>
      <c r="AG6" s="285"/>
      <c r="AH6" s="285"/>
      <c r="AI6" s="287"/>
      <c r="AJ6" s="288"/>
      <c r="AK6" s="289"/>
      <c r="AL6" s="550"/>
      <c r="AM6" s="550"/>
      <c r="AN6" s="550"/>
      <c r="AO6" s="550"/>
      <c r="AP6" s="550"/>
      <c r="AQ6" s="550"/>
      <c r="AR6" s="550"/>
      <c r="AS6" s="550"/>
      <c r="AT6" s="140"/>
      <c r="AU6" s="141"/>
      <c r="AV6" s="534"/>
      <c r="AW6" s="448" t="s">
        <v>2</v>
      </c>
      <c r="AX6" s="449"/>
      <c r="AY6" s="524"/>
      <c r="AZ6" s="524"/>
      <c r="BA6" s="524"/>
      <c r="BB6" s="524"/>
      <c r="BC6" s="524"/>
      <c r="BD6" s="525"/>
      <c r="BE6" s="133"/>
      <c r="BF6" s="133"/>
      <c r="BG6" s="133"/>
    </row>
    <row r="7" spans="1:59" s="134" customFormat="1" ht="18" customHeight="1">
      <c r="A7" s="133"/>
      <c r="B7" s="135"/>
      <c r="C7" s="135"/>
      <c r="D7" s="135"/>
      <c r="E7" s="135"/>
      <c r="F7" s="135"/>
      <c r="G7" s="135"/>
      <c r="H7" s="135"/>
      <c r="I7" s="135"/>
      <c r="J7" s="135"/>
      <c r="K7" s="135"/>
      <c r="L7" s="135"/>
      <c r="M7" s="135"/>
      <c r="N7" s="135"/>
      <c r="O7" s="135"/>
      <c r="P7" s="135"/>
      <c r="Q7" s="135"/>
      <c r="R7" s="135"/>
      <c r="S7" s="135"/>
      <c r="T7" s="448" t="s">
        <v>117</v>
      </c>
      <c r="U7" s="480"/>
      <c r="V7" s="449"/>
      <c r="W7" s="284" t="s">
        <v>162</v>
      </c>
      <c r="X7" s="284"/>
      <c r="Y7" s="284"/>
      <c r="Z7" s="284"/>
      <c r="AA7" s="284"/>
      <c r="AB7" s="284"/>
      <c r="AC7" s="284"/>
      <c r="AD7" s="284"/>
      <c r="AE7" s="284"/>
      <c r="AF7" s="284"/>
      <c r="AG7" s="284"/>
      <c r="AH7" s="284"/>
      <c r="AI7" s="513" t="s">
        <v>232</v>
      </c>
      <c r="AJ7" s="554"/>
      <c r="AK7" s="514"/>
      <c r="AL7" s="284" t="s">
        <v>163</v>
      </c>
      <c r="AM7" s="284"/>
      <c r="AN7" s="284"/>
      <c r="AO7" s="284"/>
      <c r="AP7" s="284"/>
      <c r="AQ7" s="284"/>
      <c r="AR7" s="284"/>
      <c r="AS7" s="284"/>
      <c r="AT7" s="284"/>
      <c r="AU7" s="537"/>
      <c r="AV7" s="535"/>
      <c r="AW7" s="511"/>
      <c r="AX7" s="512"/>
      <c r="AY7" s="548"/>
      <c r="AZ7" s="548"/>
      <c r="BA7" s="548"/>
      <c r="BB7" s="548"/>
      <c r="BC7" s="548"/>
      <c r="BD7" s="549"/>
      <c r="BE7" s="133"/>
      <c r="BF7" s="133"/>
      <c r="BG7" s="133"/>
    </row>
    <row r="8" spans="1:59" s="134" customFormat="1" ht="18" customHeight="1">
      <c r="A8" s="133"/>
      <c r="B8" s="238" t="s">
        <v>227</v>
      </c>
      <c r="C8" s="238"/>
      <c r="D8" s="121">
        <v>7</v>
      </c>
      <c r="E8" s="142" t="s">
        <v>3</v>
      </c>
      <c r="F8" s="121">
        <v>3</v>
      </c>
      <c r="G8" s="142" t="s">
        <v>4</v>
      </c>
      <c r="H8" s="121">
        <v>15</v>
      </c>
      <c r="I8" s="143" t="s">
        <v>5</v>
      </c>
      <c r="J8" s="142"/>
      <c r="K8" s="135"/>
      <c r="L8" s="135"/>
      <c r="M8" s="135"/>
      <c r="N8" s="135"/>
      <c r="O8" s="135"/>
      <c r="P8" s="135"/>
      <c r="Q8" s="135"/>
      <c r="R8" s="135"/>
      <c r="S8" s="135"/>
      <c r="T8" s="287"/>
      <c r="U8" s="288"/>
      <c r="V8" s="289"/>
      <c r="W8" s="285"/>
      <c r="X8" s="285"/>
      <c r="Y8" s="285"/>
      <c r="Z8" s="285"/>
      <c r="AA8" s="285"/>
      <c r="AB8" s="285"/>
      <c r="AC8" s="285"/>
      <c r="AD8" s="285"/>
      <c r="AE8" s="285"/>
      <c r="AF8" s="285"/>
      <c r="AG8" s="285"/>
      <c r="AH8" s="285"/>
      <c r="AI8" s="507"/>
      <c r="AJ8" s="555"/>
      <c r="AK8" s="508"/>
      <c r="AL8" s="285"/>
      <c r="AM8" s="285"/>
      <c r="AN8" s="285"/>
      <c r="AO8" s="285"/>
      <c r="AP8" s="285"/>
      <c r="AQ8" s="285"/>
      <c r="AR8" s="285"/>
      <c r="AS8" s="285"/>
      <c r="AT8" s="285"/>
      <c r="AU8" s="538"/>
      <c r="AV8" s="535"/>
      <c r="AW8" s="507" t="s">
        <v>229</v>
      </c>
      <c r="AX8" s="508"/>
      <c r="AY8" s="526"/>
      <c r="AZ8" s="526"/>
      <c r="BA8" s="526"/>
      <c r="BB8" s="526"/>
      <c r="BC8" s="526"/>
      <c r="BD8" s="527"/>
      <c r="BE8" s="133"/>
      <c r="BF8" s="133"/>
      <c r="BG8" s="133"/>
    </row>
    <row r="9" spans="1:59" s="134" customFormat="1" ht="11.25" customHeight="1">
      <c r="A9" s="133"/>
      <c r="B9" s="144"/>
      <c r="C9" s="144"/>
      <c r="D9" s="135"/>
      <c r="E9" s="135"/>
      <c r="F9" s="135"/>
      <c r="G9" s="135"/>
      <c r="H9" s="135"/>
      <c r="I9" s="135"/>
      <c r="J9" s="135"/>
      <c r="K9" s="135"/>
      <c r="L9" s="135"/>
      <c r="M9" s="135"/>
      <c r="N9" s="135"/>
      <c r="O9" s="135"/>
      <c r="P9" s="135"/>
      <c r="Q9" s="135"/>
      <c r="R9" s="135"/>
      <c r="S9" s="135"/>
      <c r="T9" s="287"/>
      <c r="U9" s="288"/>
      <c r="V9" s="289"/>
      <c r="W9" s="285"/>
      <c r="X9" s="285"/>
      <c r="Y9" s="285"/>
      <c r="Z9" s="285"/>
      <c r="AA9" s="285"/>
      <c r="AB9" s="285"/>
      <c r="AC9" s="285"/>
      <c r="AD9" s="285"/>
      <c r="AE9" s="285"/>
      <c r="AF9" s="285"/>
      <c r="AG9" s="285"/>
      <c r="AH9" s="285"/>
      <c r="AI9" s="507"/>
      <c r="AJ9" s="555"/>
      <c r="AK9" s="508"/>
      <c r="AL9" s="285"/>
      <c r="AM9" s="285"/>
      <c r="AN9" s="285"/>
      <c r="AO9" s="285"/>
      <c r="AP9" s="285"/>
      <c r="AQ9" s="285"/>
      <c r="AR9" s="285"/>
      <c r="AS9" s="285"/>
      <c r="AT9" s="285"/>
      <c r="AU9" s="538"/>
      <c r="AV9" s="535"/>
      <c r="AW9" s="507"/>
      <c r="AX9" s="508"/>
      <c r="AY9" s="526"/>
      <c r="AZ9" s="526"/>
      <c r="BA9" s="526"/>
      <c r="BB9" s="526"/>
      <c r="BC9" s="526"/>
      <c r="BD9" s="527"/>
      <c r="BE9" s="133"/>
      <c r="BF9" s="133"/>
      <c r="BG9" s="133"/>
    </row>
    <row r="10" spans="1:59" s="134" customFormat="1" ht="7.5" customHeight="1">
      <c r="A10" s="133"/>
      <c r="B10" s="135"/>
      <c r="C10" s="135"/>
      <c r="D10" s="135"/>
      <c r="E10" s="238" t="s">
        <v>7</v>
      </c>
      <c r="F10" s="283" t="s">
        <v>127</v>
      </c>
      <c r="G10" s="283"/>
      <c r="H10" s="238" t="s">
        <v>8</v>
      </c>
      <c r="I10" s="283" t="s">
        <v>127</v>
      </c>
      <c r="J10" s="283"/>
      <c r="K10" s="238" t="s">
        <v>9</v>
      </c>
      <c r="L10" s="238" t="s">
        <v>10</v>
      </c>
      <c r="M10" s="283" t="s">
        <v>128</v>
      </c>
      <c r="N10" s="283"/>
      <c r="O10" s="238" t="s">
        <v>8</v>
      </c>
      <c r="P10" s="283" t="s">
        <v>129</v>
      </c>
      <c r="Q10" s="283"/>
      <c r="R10" s="238" t="s">
        <v>11</v>
      </c>
      <c r="S10" s="135"/>
      <c r="T10" s="511"/>
      <c r="U10" s="529"/>
      <c r="V10" s="512"/>
      <c r="W10" s="286"/>
      <c r="X10" s="286"/>
      <c r="Y10" s="286"/>
      <c r="Z10" s="286"/>
      <c r="AA10" s="286"/>
      <c r="AB10" s="286"/>
      <c r="AC10" s="286"/>
      <c r="AD10" s="286"/>
      <c r="AE10" s="286"/>
      <c r="AF10" s="286"/>
      <c r="AG10" s="286"/>
      <c r="AH10" s="286"/>
      <c r="AI10" s="509"/>
      <c r="AJ10" s="556"/>
      <c r="AK10" s="510"/>
      <c r="AL10" s="286"/>
      <c r="AM10" s="286"/>
      <c r="AN10" s="286"/>
      <c r="AO10" s="286"/>
      <c r="AP10" s="286"/>
      <c r="AQ10" s="286"/>
      <c r="AR10" s="286"/>
      <c r="AS10" s="286"/>
      <c r="AT10" s="286"/>
      <c r="AU10" s="539"/>
      <c r="AV10" s="536"/>
      <c r="AW10" s="509"/>
      <c r="AX10" s="510"/>
      <c r="AY10" s="548"/>
      <c r="AZ10" s="548"/>
      <c r="BA10" s="548"/>
      <c r="BB10" s="548"/>
      <c r="BC10" s="548"/>
      <c r="BD10" s="549"/>
      <c r="BE10" s="133"/>
      <c r="BF10" s="133"/>
      <c r="BG10" s="133"/>
    </row>
    <row r="11" spans="1:59" s="134" customFormat="1" ht="14.25" customHeight="1">
      <c r="A11" s="133"/>
      <c r="B11" s="135"/>
      <c r="C11" s="135"/>
      <c r="D11" s="135"/>
      <c r="E11" s="238"/>
      <c r="F11" s="283"/>
      <c r="G11" s="283"/>
      <c r="H11" s="238"/>
      <c r="I11" s="283"/>
      <c r="J11" s="283"/>
      <c r="K11" s="238"/>
      <c r="L11" s="238"/>
      <c r="M11" s="283"/>
      <c r="N11" s="283"/>
      <c r="O11" s="238"/>
      <c r="P11" s="283"/>
      <c r="Q11" s="283"/>
      <c r="R11" s="238"/>
      <c r="S11" s="135"/>
      <c r="T11" s="145"/>
      <c r="U11" s="145"/>
      <c r="V11" s="145"/>
      <c r="W11" s="143"/>
      <c r="X11" s="143"/>
      <c r="Y11" s="143"/>
      <c r="Z11" s="143"/>
      <c r="AA11" s="143"/>
      <c r="AB11" s="143"/>
      <c r="AC11" s="143"/>
      <c r="AD11" s="143"/>
      <c r="AE11" s="143"/>
      <c r="AF11" s="143"/>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3"/>
      <c r="BF11" s="133"/>
      <c r="BG11" s="133"/>
    </row>
    <row r="12" spans="1:59" s="134" customFormat="1" ht="6" customHeight="1">
      <c r="A12" s="133"/>
      <c r="B12" s="135"/>
      <c r="C12" s="133"/>
      <c r="D12" s="133"/>
      <c r="E12" s="238"/>
      <c r="F12" s="283"/>
      <c r="G12" s="283"/>
      <c r="H12" s="238"/>
      <c r="I12" s="283"/>
      <c r="J12" s="283"/>
      <c r="K12" s="238"/>
      <c r="L12" s="238"/>
      <c r="M12" s="283"/>
      <c r="N12" s="283"/>
      <c r="O12" s="238"/>
      <c r="P12" s="283"/>
      <c r="Q12" s="283"/>
      <c r="R12" s="238"/>
      <c r="S12" s="135"/>
      <c r="T12" s="133"/>
      <c r="U12" s="135"/>
      <c r="V12" s="135"/>
      <c r="W12" s="135"/>
      <c r="X12" s="135"/>
      <c r="Y12" s="135"/>
      <c r="Z12" s="135"/>
      <c r="AA12" s="135"/>
      <c r="AB12" s="135"/>
      <c r="AC12" s="135"/>
      <c r="AD12" s="135"/>
      <c r="AE12" s="135"/>
      <c r="AF12" s="135"/>
      <c r="AG12" s="135"/>
      <c r="AH12" s="135"/>
      <c r="AI12" s="135"/>
      <c r="AJ12" s="135"/>
      <c r="AK12" s="135"/>
      <c r="AL12" s="135"/>
      <c r="AM12" s="135"/>
      <c r="AN12" s="135"/>
      <c r="AO12" s="135"/>
      <c r="AP12" s="135"/>
      <c r="AQ12" s="135"/>
      <c r="AR12" s="135"/>
      <c r="AS12" s="135"/>
      <c r="AT12" s="135"/>
      <c r="AU12" s="336" t="s">
        <v>6</v>
      </c>
      <c r="AV12" s="530"/>
      <c r="AW12" s="247" t="s">
        <v>255</v>
      </c>
      <c r="AX12" s="248"/>
      <c r="AY12" s="248"/>
      <c r="AZ12" s="248"/>
      <c r="BA12" s="248"/>
      <c r="BB12" s="248"/>
      <c r="BC12" s="248"/>
      <c r="BD12" s="249"/>
      <c r="BE12" s="133"/>
      <c r="BF12" s="133"/>
      <c r="BG12" s="133"/>
    </row>
    <row r="13" spans="1:59" s="134" customFormat="1" ht="6" customHeight="1">
      <c r="A13" s="133"/>
      <c r="B13" s="135"/>
      <c r="C13" s="135"/>
      <c r="D13" s="135"/>
      <c r="E13" s="135"/>
      <c r="F13" s="135"/>
      <c r="G13" s="135"/>
      <c r="H13" s="135"/>
      <c r="I13" s="135"/>
      <c r="J13" s="135"/>
      <c r="K13" s="135"/>
      <c r="L13" s="135"/>
      <c r="M13" s="135"/>
      <c r="N13" s="135"/>
      <c r="O13" s="135"/>
      <c r="P13" s="135"/>
      <c r="Q13" s="135"/>
      <c r="R13" s="135"/>
      <c r="S13" s="135"/>
      <c r="T13" s="135"/>
      <c r="U13" s="133"/>
      <c r="V13" s="133"/>
      <c r="W13" s="146"/>
      <c r="X13" s="146"/>
      <c r="Y13" s="146"/>
      <c r="Z13" s="146"/>
      <c r="AA13" s="133"/>
      <c r="AB13" s="135"/>
      <c r="AC13" s="133"/>
      <c r="AD13" s="135"/>
      <c r="AE13" s="133"/>
      <c r="AF13" s="135"/>
      <c r="AG13" s="133"/>
      <c r="AH13" s="135"/>
      <c r="AI13" s="133"/>
      <c r="AJ13" s="133"/>
      <c r="AK13" s="135"/>
      <c r="AL13" s="135"/>
      <c r="AM13" s="135"/>
      <c r="AN13" s="135"/>
      <c r="AO13" s="135"/>
      <c r="AP13" s="135"/>
      <c r="AQ13" s="135"/>
      <c r="AR13" s="135"/>
      <c r="AS13" s="135"/>
      <c r="AT13" s="135"/>
      <c r="AU13" s="435"/>
      <c r="AV13" s="531"/>
      <c r="AW13" s="250"/>
      <c r="AX13" s="251"/>
      <c r="AY13" s="251"/>
      <c r="AZ13" s="251"/>
      <c r="BA13" s="251"/>
      <c r="BB13" s="251"/>
      <c r="BC13" s="251"/>
      <c r="BD13" s="252"/>
      <c r="BE13" s="133"/>
      <c r="BF13" s="133"/>
      <c r="BG13" s="133"/>
    </row>
    <row r="14" spans="1:59" s="134" customFormat="1" ht="12.95" customHeight="1">
      <c r="A14" s="133"/>
      <c r="B14" s="239" t="s">
        <v>120</v>
      </c>
      <c r="C14" s="240"/>
      <c r="D14" s="240"/>
      <c r="E14" s="240"/>
      <c r="F14" s="240"/>
      <c r="G14" s="240"/>
      <c r="H14" s="240"/>
      <c r="I14" s="240"/>
      <c r="J14" s="241" t="s">
        <v>119</v>
      </c>
      <c r="K14" s="242"/>
      <c r="L14" s="242"/>
      <c r="M14" s="242"/>
      <c r="N14" s="242"/>
      <c r="O14" s="242"/>
      <c r="P14" s="242"/>
      <c r="Q14" s="242"/>
      <c r="R14" s="243"/>
      <c r="S14" s="146"/>
      <c r="T14" s="146"/>
      <c r="U14" s="406" t="s">
        <v>78</v>
      </c>
      <c r="V14" s="406"/>
      <c r="W14" s="406"/>
      <c r="X14" s="406"/>
      <c r="Y14" s="406"/>
      <c r="Z14" s="406"/>
      <c r="AA14" s="406"/>
      <c r="AB14" s="406"/>
      <c r="AC14" s="406"/>
      <c r="AD14" s="406"/>
      <c r="AE14" s="146"/>
      <c r="AF14" s="146"/>
      <c r="AG14" s="135"/>
      <c r="AH14" s="135"/>
      <c r="AI14" s="135"/>
      <c r="AJ14" s="135"/>
      <c r="AK14" s="135"/>
      <c r="AL14" s="135"/>
      <c r="AM14" s="135"/>
      <c r="AN14" s="135"/>
      <c r="AO14" s="135"/>
      <c r="AP14" s="135"/>
      <c r="AQ14" s="135"/>
      <c r="AR14" s="135"/>
      <c r="AS14" s="135"/>
      <c r="AT14" s="135"/>
      <c r="AU14" s="338"/>
      <c r="AV14" s="532"/>
      <c r="AW14" s="253"/>
      <c r="AX14" s="254"/>
      <c r="AY14" s="254"/>
      <c r="AZ14" s="254"/>
      <c r="BA14" s="254"/>
      <c r="BB14" s="254"/>
      <c r="BC14" s="254"/>
      <c r="BD14" s="255"/>
      <c r="BE14" s="133"/>
      <c r="BF14" s="133"/>
      <c r="BG14" s="133"/>
    </row>
    <row r="15" spans="1:59" s="134" customFormat="1" ht="12.75" customHeight="1">
      <c r="A15" s="133"/>
      <c r="B15" s="244" t="s">
        <v>121</v>
      </c>
      <c r="C15" s="326" t="s">
        <v>118</v>
      </c>
      <c r="D15" s="326"/>
      <c r="E15" s="326"/>
      <c r="F15" s="326"/>
      <c r="G15" s="326"/>
      <c r="H15" s="326"/>
      <c r="I15" s="290" t="s">
        <v>12</v>
      </c>
      <c r="J15" s="216">
        <f>AU42</f>
        <v>5180000</v>
      </c>
      <c r="K15" s="217"/>
      <c r="L15" s="217"/>
      <c r="M15" s="217"/>
      <c r="N15" s="217"/>
      <c r="O15" s="217"/>
      <c r="P15" s="217"/>
      <c r="Q15" s="217"/>
      <c r="R15" s="218"/>
      <c r="S15" s="147"/>
      <c r="T15" s="148"/>
      <c r="U15" s="406"/>
      <c r="V15" s="406"/>
      <c r="W15" s="406"/>
      <c r="X15" s="406"/>
      <c r="Y15" s="406"/>
      <c r="Z15" s="406"/>
      <c r="AA15" s="406"/>
      <c r="AB15" s="406"/>
      <c r="AC15" s="406"/>
      <c r="AD15" s="406"/>
      <c r="AE15" s="133"/>
      <c r="AF15" s="133"/>
      <c r="AG15" s="133"/>
      <c r="AH15" s="133"/>
      <c r="AI15" s="133"/>
      <c r="AJ15" s="133"/>
      <c r="AK15" s="133"/>
      <c r="AL15" s="133"/>
      <c r="AM15" s="133"/>
      <c r="AN15" s="133"/>
      <c r="AO15" s="133"/>
      <c r="AP15" s="133"/>
      <c r="AQ15" s="133"/>
      <c r="AR15" s="133"/>
      <c r="AS15" s="133"/>
      <c r="AT15" s="133"/>
      <c r="AU15" s="133"/>
      <c r="AV15" s="133"/>
      <c r="AW15" s="133"/>
      <c r="AX15" s="133"/>
      <c r="AY15" s="133"/>
      <c r="AZ15" s="133"/>
      <c r="BA15" s="133"/>
      <c r="BB15" s="133"/>
      <c r="BC15" s="133"/>
      <c r="BD15" s="135"/>
      <c r="BE15" s="133"/>
      <c r="BF15" s="133"/>
      <c r="BG15" s="133"/>
    </row>
    <row r="16" spans="1:59" s="134" customFormat="1" ht="12.75" customHeight="1">
      <c r="A16" s="133"/>
      <c r="B16" s="245"/>
      <c r="C16" s="327"/>
      <c r="D16" s="326"/>
      <c r="E16" s="326"/>
      <c r="F16" s="326"/>
      <c r="G16" s="326"/>
      <c r="H16" s="326"/>
      <c r="I16" s="304"/>
      <c r="J16" s="219"/>
      <c r="K16" s="220"/>
      <c r="L16" s="220"/>
      <c r="M16" s="220"/>
      <c r="N16" s="220"/>
      <c r="O16" s="220"/>
      <c r="P16" s="220"/>
      <c r="Q16" s="220"/>
      <c r="R16" s="221"/>
      <c r="S16" s="147"/>
      <c r="T16" s="148"/>
      <c r="U16" s="212" t="s">
        <v>99</v>
      </c>
      <c r="V16" s="270"/>
      <c r="W16" s="270"/>
      <c r="X16" s="315" t="s">
        <v>108</v>
      </c>
      <c r="Y16" s="274"/>
      <c r="Z16" s="316"/>
      <c r="AA16" s="274" t="s">
        <v>79</v>
      </c>
      <c r="AB16" s="274"/>
      <c r="AC16" s="274"/>
      <c r="AD16" s="274"/>
      <c r="AE16" s="274"/>
      <c r="AF16" s="264" t="s">
        <v>80</v>
      </c>
      <c r="AG16" s="265"/>
      <c r="AH16" s="265"/>
      <c r="AI16" s="266"/>
      <c r="AJ16" s="270" t="s">
        <v>107</v>
      </c>
      <c r="AK16" s="270"/>
      <c r="AL16" s="270"/>
      <c r="AM16" s="212" t="s">
        <v>190</v>
      </c>
      <c r="AN16" s="270"/>
      <c r="AO16" s="270"/>
      <c r="AP16" s="213"/>
      <c r="AQ16" s="315" t="s">
        <v>81</v>
      </c>
      <c r="AR16" s="274"/>
      <c r="AS16" s="274"/>
      <c r="AT16" s="274"/>
      <c r="AU16" s="274"/>
      <c r="AV16" s="274"/>
      <c r="AW16" s="274"/>
      <c r="AX16" s="274"/>
      <c r="AY16" s="274"/>
      <c r="AZ16" s="274"/>
      <c r="BA16" s="316"/>
      <c r="BB16" s="212" t="s">
        <v>106</v>
      </c>
      <c r="BC16" s="270"/>
      <c r="BD16" s="213"/>
      <c r="BE16" s="133"/>
      <c r="BF16" s="133"/>
      <c r="BG16" s="133"/>
    </row>
    <row r="17" spans="1:59" s="134" customFormat="1" ht="10.5" customHeight="1">
      <c r="A17" s="133"/>
      <c r="B17" s="245"/>
      <c r="C17" s="333" t="s">
        <v>63</v>
      </c>
      <c r="D17" s="309" t="s">
        <v>233</v>
      </c>
      <c r="E17" s="310"/>
      <c r="F17" s="310"/>
      <c r="G17" s="310"/>
      <c r="H17" s="310"/>
      <c r="I17" s="290" t="s">
        <v>13</v>
      </c>
      <c r="J17" s="216">
        <f>AX42</f>
        <v>410000</v>
      </c>
      <c r="K17" s="217"/>
      <c r="L17" s="217"/>
      <c r="M17" s="217"/>
      <c r="N17" s="217"/>
      <c r="O17" s="217"/>
      <c r="P17" s="217"/>
      <c r="Q17" s="217"/>
      <c r="R17" s="218"/>
      <c r="S17" s="149"/>
      <c r="T17" s="148"/>
      <c r="U17" s="271"/>
      <c r="V17" s="272"/>
      <c r="W17" s="272"/>
      <c r="X17" s="317"/>
      <c r="Y17" s="275"/>
      <c r="Z17" s="318"/>
      <c r="AA17" s="275"/>
      <c r="AB17" s="275"/>
      <c r="AC17" s="275"/>
      <c r="AD17" s="275"/>
      <c r="AE17" s="275"/>
      <c r="AF17" s="267"/>
      <c r="AG17" s="268"/>
      <c r="AH17" s="268"/>
      <c r="AI17" s="269"/>
      <c r="AJ17" s="272"/>
      <c r="AK17" s="272"/>
      <c r="AL17" s="272"/>
      <c r="AM17" s="271"/>
      <c r="AN17" s="272"/>
      <c r="AO17" s="272"/>
      <c r="AP17" s="273"/>
      <c r="AQ17" s="521"/>
      <c r="AR17" s="432"/>
      <c r="AS17" s="432"/>
      <c r="AT17" s="432"/>
      <c r="AU17" s="432"/>
      <c r="AV17" s="432"/>
      <c r="AW17" s="432"/>
      <c r="AX17" s="432"/>
      <c r="AY17" s="432"/>
      <c r="AZ17" s="432"/>
      <c r="BA17" s="433"/>
      <c r="BB17" s="271"/>
      <c r="BC17" s="272"/>
      <c r="BD17" s="273"/>
      <c r="BE17" s="133"/>
      <c r="BF17" s="133"/>
      <c r="BG17" s="133"/>
    </row>
    <row r="18" spans="1:59" s="134" customFormat="1" ht="8.85" customHeight="1">
      <c r="A18" s="133"/>
      <c r="B18" s="245"/>
      <c r="C18" s="334"/>
      <c r="D18" s="311"/>
      <c r="E18" s="308"/>
      <c r="F18" s="308"/>
      <c r="G18" s="308"/>
      <c r="H18" s="308"/>
      <c r="I18" s="304"/>
      <c r="J18" s="305"/>
      <c r="K18" s="306"/>
      <c r="L18" s="306"/>
      <c r="M18" s="306"/>
      <c r="N18" s="306"/>
      <c r="O18" s="306"/>
      <c r="P18" s="306"/>
      <c r="Q18" s="306"/>
      <c r="R18" s="307"/>
      <c r="S18" s="149"/>
      <c r="T18" s="148"/>
      <c r="U18" s="271"/>
      <c r="V18" s="272"/>
      <c r="W18" s="272"/>
      <c r="X18" s="317"/>
      <c r="Y18" s="275"/>
      <c r="Z18" s="318"/>
      <c r="AA18" s="275"/>
      <c r="AB18" s="275"/>
      <c r="AC18" s="275"/>
      <c r="AD18" s="275"/>
      <c r="AE18" s="275"/>
      <c r="AF18" s="267"/>
      <c r="AG18" s="268"/>
      <c r="AH18" s="268"/>
      <c r="AI18" s="269"/>
      <c r="AJ18" s="272"/>
      <c r="AK18" s="272"/>
      <c r="AL18" s="272"/>
      <c r="AM18" s="271"/>
      <c r="AN18" s="272"/>
      <c r="AO18" s="272"/>
      <c r="AP18" s="273"/>
      <c r="AQ18" s="274" t="s">
        <v>179</v>
      </c>
      <c r="AR18" s="274"/>
      <c r="AS18" s="274"/>
      <c r="AT18" s="274"/>
      <c r="AU18" s="274"/>
      <c r="AV18" s="274"/>
      <c r="AW18" s="359" t="s">
        <v>98</v>
      </c>
      <c r="AX18" s="360"/>
      <c r="AY18" s="361"/>
      <c r="AZ18" s="359" t="s">
        <v>97</v>
      </c>
      <c r="BA18" s="361"/>
      <c r="BB18" s="271"/>
      <c r="BC18" s="272"/>
      <c r="BD18" s="273"/>
      <c r="BE18" s="133"/>
      <c r="BF18" s="133"/>
      <c r="BG18" s="133"/>
    </row>
    <row r="19" spans="1:59" s="134" customFormat="1" ht="8.85" customHeight="1">
      <c r="A19" s="133"/>
      <c r="B19" s="245"/>
      <c r="C19" s="334"/>
      <c r="D19" s="312"/>
      <c r="E19" s="313"/>
      <c r="F19" s="313"/>
      <c r="G19" s="313"/>
      <c r="H19" s="313"/>
      <c r="I19" s="291"/>
      <c r="J19" s="219"/>
      <c r="K19" s="220"/>
      <c r="L19" s="220"/>
      <c r="M19" s="220"/>
      <c r="N19" s="220"/>
      <c r="O19" s="220"/>
      <c r="P19" s="220"/>
      <c r="Q19" s="220"/>
      <c r="R19" s="221"/>
      <c r="S19" s="149"/>
      <c r="T19" s="148"/>
      <c r="U19" s="271"/>
      <c r="V19" s="272"/>
      <c r="W19" s="272"/>
      <c r="X19" s="407" t="s">
        <v>235</v>
      </c>
      <c r="Y19" s="408"/>
      <c r="Z19" s="409"/>
      <c r="AA19" s="275"/>
      <c r="AB19" s="275"/>
      <c r="AC19" s="275"/>
      <c r="AD19" s="275"/>
      <c r="AE19" s="275"/>
      <c r="AF19" s="267"/>
      <c r="AG19" s="268"/>
      <c r="AH19" s="268"/>
      <c r="AI19" s="269"/>
      <c r="AJ19" s="272"/>
      <c r="AK19" s="272"/>
      <c r="AL19" s="272"/>
      <c r="AM19" s="271"/>
      <c r="AN19" s="272"/>
      <c r="AO19" s="272"/>
      <c r="AP19" s="273"/>
      <c r="AQ19" s="432"/>
      <c r="AR19" s="432"/>
      <c r="AS19" s="432"/>
      <c r="AT19" s="432"/>
      <c r="AU19" s="275"/>
      <c r="AV19" s="275"/>
      <c r="AW19" s="362"/>
      <c r="AX19" s="363"/>
      <c r="AY19" s="364"/>
      <c r="AZ19" s="362"/>
      <c r="BA19" s="364"/>
      <c r="BB19" s="271"/>
      <c r="BC19" s="272"/>
      <c r="BD19" s="273"/>
      <c r="BE19" s="133"/>
      <c r="BF19" s="133"/>
      <c r="BG19" s="133"/>
    </row>
    <row r="20" spans="1:59" s="134" customFormat="1" ht="8.85" customHeight="1">
      <c r="A20" s="133"/>
      <c r="B20" s="245"/>
      <c r="C20" s="334"/>
      <c r="D20" s="308" t="s">
        <v>234</v>
      </c>
      <c r="E20" s="308"/>
      <c r="F20" s="308"/>
      <c r="G20" s="308"/>
      <c r="H20" s="308"/>
      <c r="I20" s="304" t="s">
        <v>14</v>
      </c>
      <c r="J20" s="216">
        <f>AZ42</f>
        <v>24000</v>
      </c>
      <c r="K20" s="217"/>
      <c r="L20" s="217"/>
      <c r="M20" s="217"/>
      <c r="N20" s="217"/>
      <c r="O20" s="217"/>
      <c r="P20" s="217"/>
      <c r="Q20" s="217"/>
      <c r="R20" s="218"/>
      <c r="S20" s="149"/>
      <c r="T20" s="148"/>
      <c r="U20" s="271"/>
      <c r="V20" s="272"/>
      <c r="W20" s="272"/>
      <c r="X20" s="407"/>
      <c r="Y20" s="408"/>
      <c r="Z20" s="409"/>
      <c r="AA20" s="275"/>
      <c r="AB20" s="275"/>
      <c r="AC20" s="275"/>
      <c r="AD20" s="275"/>
      <c r="AE20" s="275"/>
      <c r="AF20" s="267"/>
      <c r="AG20" s="268"/>
      <c r="AH20" s="268"/>
      <c r="AI20" s="269"/>
      <c r="AJ20" s="272"/>
      <c r="AK20" s="272"/>
      <c r="AL20" s="272"/>
      <c r="AM20" s="271"/>
      <c r="AN20" s="272"/>
      <c r="AO20" s="272"/>
      <c r="AP20" s="273"/>
      <c r="AQ20" s="275" t="s">
        <v>95</v>
      </c>
      <c r="AR20" s="275"/>
      <c r="AS20" s="275"/>
      <c r="AT20" s="275"/>
      <c r="AU20" s="315" t="s">
        <v>96</v>
      </c>
      <c r="AV20" s="316"/>
      <c r="AW20" s="362"/>
      <c r="AX20" s="363"/>
      <c r="AY20" s="364"/>
      <c r="AZ20" s="362"/>
      <c r="BA20" s="364"/>
      <c r="BB20" s="275" t="s">
        <v>82</v>
      </c>
      <c r="BC20" s="275"/>
      <c r="BD20" s="318"/>
      <c r="BE20" s="133"/>
      <c r="BF20" s="133"/>
      <c r="BG20" s="133"/>
    </row>
    <row r="21" spans="1:59" s="134" customFormat="1" ht="9" customHeight="1">
      <c r="A21" s="133"/>
      <c r="B21" s="245"/>
      <c r="C21" s="334"/>
      <c r="D21" s="308"/>
      <c r="E21" s="308"/>
      <c r="F21" s="308"/>
      <c r="G21" s="308"/>
      <c r="H21" s="308"/>
      <c r="I21" s="304"/>
      <c r="J21" s="305"/>
      <c r="K21" s="306"/>
      <c r="L21" s="306"/>
      <c r="M21" s="306"/>
      <c r="N21" s="306"/>
      <c r="O21" s="306"/>
      <c r="P21" s="306"/>
      <c r="Q21" s="306"/>
      <c r="R21" s="307"/>
      <c r="S21" s="149"/>
      <c r="T21" s="148"/>
      <c r="U21" s="271"/>
      <c r="V21" s="272"/>
      <c r="W21" s="272"/>
      <c r="X21" s="407"/>
      <c r="Y21" s="408"/>
      <c r="Z21" s="409"/>
      <c r="AA21" s="275"/>
      <c r="AB21" s="275"/>
      <c r="AC21" s="275"/>
      <c r="AD21" s="275"/>
      <c r="AE21" s="275"/>
      <c r="AF21" s="267"/>
      <c r="AG21" s="268"/>
      <c r="AH21" s="268"/>
      <c r="AI21" s="269"/>
      <c r="AJ21" s="272"/>
      <c r="AK21" s="272"/>
      <c r="AL21" s="272"/>
      <c r="AM21" s="271"/>
      <c r="AN21" s="272"/>
      <c r="AO21" s="272"/>
      <c r="AP21" s="273"/>
      <c r="AQ21" s="275"/>
      <c r="AR21" s="275"/>
      <c r="AS21" s="275"/>
      <c r="AT21" s="275"/>
      <c r="AU21" s="317"/>
      <c r="AV21" s="318"/>
      <c r="AW21" s="362"/>
      <c r="AX21" s="363"/>
      <c r="AY21" s="364"/>
      <c r="AZ21" s="362"/>
      <c r="BA21" s="364"/>
      <c r="BB21" s="432"/>
      <c r="BC21" s="432"/>
      <c r="BD21" s="433"/>
      <c r="BE21" s="133"/>
      <c r="BF21" s="133"/>
      <c r="BG21" s="133"/>
    </row>
    <row r="22" spans="1:59" s="134" customFormat="1" ht="9" customHeight="1">
      <c r="A22" s="133"/>
      <c r="B22" s="245"/>
      <c r="C22" s="334"/>
      <c r="D22" s="308"/>
      <c r="E22" s="308"/>
      <c r="F22" s="308"/>
      <c r="G22" s="308"/>
      <c r="H22" s="308"/>
      <c r="I22" s="304"/>
      <c r="J22" s="219"/>
      <c r="K22" s="220"/>
      <c r="L22" s="220"/>
      <c r="M22" s="220"/>
      <c r="N22" s="220"/>
      <c r="O22" s="220"/>
      <c r="P22" s="220"/>
      <c r="Q22" s="220"/>
      <c r="R22" s="221"/>
      <c r="S22" s="149"/>
      <c r="T22" s="148"/>
      <c r="U22" s="386" t="s">
        <v>86</v>
      </c>
      <c r="V22" s="387"/>
      <c r="W22" s="399"/>
      <c r="X22" s="398" t="s">
        <v>87</v>
      </c>
      <c r="Y22" s="399"/>
      <c r="Z22" s="388"/>
      <c r="AA22" s="392" t="s">
        <v>88</v>
      </c>
      <c r="AB22" s="392"/>
      <c r="AC22" s="392"/>
      <c r="AD22" s="392"/>
      <c r="AE22" s="392"/>
      <c r="AF22" s="341" t="s">
        <v>89</v>
      </c>
      <c r="AG22" s="342"/>
      <c r="AH22" s="342"/>
      <c r="AI22" s="343"/>
      <c r="AJ22" s="150" t="s">
        <v>84</v>
      </c>
      <c r="AK22" s="340" t="s">
        <v>279</v>
      </c>
      <c r="AL22" s="340"/>
      <c r="AM22" s="276">
        <v>55.5</v>
      </c>
      <c r="AN22" s="277"/>
      <c r="AO22" s="277"/>
      <c r="AP22" s="278"/>
      <c r="AQ22" s="259">
        <v>150000</v>
      </c>
      <c r="AR22" s="259"/>
      <c r="AS22" s="259"/>
      <c r="AT22" s="259"/>
      <c r="AU22" s="365">
        <v>1050000</v>
      </c>
      <c r="AV22" s="366"/>
      <c r="AW22" s="348" t="s">
        <v>83</v>
      </c>
      <c r="AX22" s="344">
        <v>300000</v>
      </c>
      <c r="AY22" s="345"/>
      <c r="AZ22" s="353"/>
      <c r="BA22" s="345"/>
      <c r="BB22" s="259">
        <v>150000</v>
      </c>
      <c r="BC22" s="259"/>
      <c r="BD22" s="418"/>
      <c r="BE22" s="133"/>
      <c r="BF22" s="133"/>
      <c r="BG22" s="133"/>
    </row>
    <row r="23" spans="1:59" s="134" customFormat="1" ht="12.75" customHeight="1">
      <c r="A23" s="133"/>
      <c r="B23" s="245"/>
      <c r="C23" s="334"/>
      <c r="D23" s="336" t="s">
        <v>64</v>
      </c>
      <c r="E23" s="337"/>
      <c r="F23" s="337"/>
      <c r="G23" s="337"/>
      <c r="H23" s="337"/>
      <c r="I23" s="290" t="s">
        <v>15</v>
      </c>
      <c r="J23" s="216">
        <f>SUM(J17:R22)</f>
        <v>434000</v>
      </c>
      <c r="K23" s="217"/>
      <c r="L23" s="217"/>
      <c r="M23" s="217"/>
      <c r="N23" s="217"/>
      <c r="O23" s="217"/>
      <c r="P23" s="217"/>
      <c r="Q23" s="217"/>
      <c r="R23" s="218"/>
      <c r="S23" s="149"/>
      <c r="T23" s="148"/>
      <c r="U23" s="389"/>
      <c r="V23" s="390"/>
      <c r="W23" s="390"/>
      <c r="X23" s="389"/>
      <c r="Y23" s="390"/>
      <c r="Z23" s="391"/>
      <c r="AA23" s="393"/>
      <c r="AB23" s="393"/>
      <c r="AC23" s="393"/>
      <c r="AD23" s="393"/>
      <c r="AE23" s="393"/>
      <c r="AF23" s="350" t="s">
        <v>52</v>
      </c>
      <c r="AG23" s="351"/>
      <c r="AH23" s="351"/>
      <c r="AI23" s="352"/>
      <c r="AJ23" s="151" t="s">
        <v>85</v>
      </c>
      <c r="AK23" s="328" t="s">
        <v>280</v>
      </c>
      <c r="AL23" s="328"/>
      <c r="AM23" s="279"/>
      <c r="AN23" s="280"/>
      <c r="AO23" s="280"/>
      <c r="AP23" s="281"/>
      <c r="AQ23" s="260"/>
      <c r="AR23" s="260"/>
      <c r="AS23" s="260"/>
      <c r="AT23" s="260"/>
      <c r="AU23" s="367"/>
      <c r="AV23" s="368"/>
      <c r="AW23" s="349"/>
      <c r="AX23" s="346"/>
      <c r="AY23" s="347"/>
      <c r="AZ23" s="354"/>
      <c r="BA23" s="347"/>
      <c r="BB23" s="260"/>
      <c r="BC23" s="260"/>
      <c r="BD23" s="419"/>
      <c r="BE23" s="133"/>
      <c r="BF23" s="133"/>
      <c r="BG23" s="133"/>
    </row>
    <row r="24" spans="1:59" s="134" customFormat="1" ht="12.75" customHeight="1">
      <c r="A24" s="133"/>
      <c r="B24" s="245"/>
      <c r="C24" s="335"/>
      <c r="D24" s="338"/>
      <c r="E24" s="339"/>
      <c r="F24" s="339"/>
      <c r="G24" s="339"/>
      <c r="H24" s="339"/>
      <c r="I24" s="291"/>
      <c r="J24" s="219"/>
      <c r="K24" s="220"/>
      <c r="L24" s="220"/>
      <c r="M24" s="220"/>
      <c r="N24" s="220"/>
      <c r="O24" s="220"/>
      <c r="P24" s="220"/>
      <c r="Q24" s="220"/>
      <c r="R24" s="221"/>
      <c r="S24" s="149"/>
      <c r="T24" s="148"/>
      <c r="U24" s="370" t="s">
        <v>263</v>
      </c>
      <c r="V24" s="371"/>
      <c r="W24" s="372"/>
      <c r="X24" s="373" t="s">
        <v>87</v>
      </c>
      <c r="Y24" s="372"/>
      <c r="Z24" s="385"/>
      <c r="AA24" s="369" t="s">
        <v>90</v>
      </c>
      <c r="AB24" s="369"/>
      <c r="AC24" s="369"/>
      <c r="AD24" s="369"/>
      <c r="AE24" s="369"/>
      <c r="AF24" s="329" t="s">
        <v>92</v>
      </c>
      <c r="AG24" s="330"/>
      <c r="AH24" s="330"/>
      <c r="AI24" s="331"/>
      <c r="AJ24" s="152" t="s">
        <v>84</v>
      </c>
      <c r="AK24" s="332" t="s">
        <v>281</v>
      </c>
      <c r="AL24" s="332"/>
      <c r="AM24" s="356">
        <v>60.4</v>
      </c>
      <c r="AN24" s="357"/>
      <c r="AO24" s="357"/>
      <c r="AP24" s="358"/>
      <c r="AQ24" s="374">
        <v>100000</v>
      </c>
      <c r="AR24" s="374"/>
      <c r="AS24" s="374"/>
      <c r="AT24" s="374"/>
      <c r="AU24" s="375">
        <v>1300000</v>
      </c>
      <c r="AV24" s="376"/>
      <c r="AW24" s="261" t="s">
        <v>83</v>
      </c>
      <c r="AX24" s="355"/>
      <c r="AY24" s="263"/>
      <c r="AZ24" s="262">
        <v>24000</v>
      </c>
      <c r="BA24" s="263"/>
      <c r="BB24" s="374">
        <v>110000</v>
      </c>
      <c r="BC24" s="374"/>
      <c r="BD24" s="439"/>
      <c r="BE24" s="133"/>
      <c r="BF24" s="133"/>
      <c r="BG24" s="133"/>
    </row>
    <row r="25" spans="1:59" s="134" customFormat="1" ht="12.75" customHeight="1">
      <c r="A25" s="133"/>
      <c r="B25" s="245"/>
      <c r="C25" s="238" t="s">
        <v>65</v>
      </c>
      <c r="D25" s="238"/>
      <c r="E25" s="238"/>
      <c r="F25" s="238"/>
      <c r="G25" s="238"/>
      <c r="H25" s="238"/>
      <c r="I25" s="304" t="s">
        <v>16</v>
      </c>
      <c r="J25" s="216">
        <f>J15+J23</f>
        <v>5614000</v>
      </c>
      <c r="K25" s="217"/>
      <c r="L25" s="217"/>
      <c r="M25" s="217"/>
      <c r="N25" s="217"/>
      <c r="O25" s="217"/>
      <c r="P25" s="217"/>
      <c r="Q25" s="217"/>
      <c r="R25" s="218"/>
      <c r="S25" s="149"/>
      <c r="T25" s="148"/>
      <c r="U25" s="373"/>
      <c r="V25" s="372"/>
      <c r="W25" s="372"/>
      <c r="X25" s="373"/>
      <c r="Y25" s="372"/>
      <c r="Z25" s="385"/>
      <c r="AA25" s="369"/>
      <c r="AB25" s="369"/>
      <c r="AC25" s="369"/>
      <c r="AD25" s="369"/>
      <c r="AE25" s="369"/>
      <c r="AF25" s="329" t="s">
        <v>52</v>
      </c>
      <c r="AG25" s="330"/>
      <c r="AH25" s="330"/>
      <c r="AI25" s="331"/>
      <c r="AJ25" s="152" t="s">
        <v>85</v>
      </c>
      <c r="AK25" s="332" t="s">
        <v>282</v>
      </c>
      <c r="AL25" s="332"/>
      <c r="AM25" s="356"/>
      <c r="AN25" s="357"/>
      <c r="AO25" s="357"/>
      <c r="AP25" s="358"/>
      <c r="AQ25" s="374"/>
      <c r="AR25" s="374"/>
      <c r="AS25" s="374"/>
      <c r="AT25" s="374"/>
      <c r="AU25" s="377"/>
      <c r="AV25" s="378"/>
      <c r="AW25" s="261"/>
      <c r="AX25" s="355"/>
      <c r="AY25" s="263"/>
      <c r="AZ25" s="262"/>
      <c r="BA25" s="263"/>
      <c r="BB25" s="374"/>
      <c r="BC25" s="374"/>
      <c r="BD25" s="439"/>
      <c r="BE25" s="133"/>
      <c r="BF25" s="133"/>
      <c r="BG25" s="133"/>
    </row>
    <row r="26" spans="1:59" s="134" customFormat="1" ht="12.75" customHeight="1">
      <c r="A26" s="133"/>
      <c r="B26" s="246"/>
      <c r="C26" s="238"/>
      <c r="D26" s="238"/>
      <c r="E26" s="238"/>
      <c r="F26" s="238"/>
      <c r="G26" s="238"/>
      <c r="H26" s="238"/>
      <c r="I26" s="304"/>
      <c r="J26" s="219"/>
      <c r="K26" s="220"/>
      <c r="L26" s="220"/>
      <c r="M26" s="220"/>
      <c r="N26" s="220"/>
      <c r="O26" s="220"/>
      <c r="P26" s="220"/>
      <c r="Q26" s="220"/>
      <c r="R26" s="221"/>
      <c r="S26" s="149"/>
      <c r="T26" s="148"/>
      <c r="U26" s="386"/>
      <c r="V26" s="387"/>
      <c r="W26" s="399"/>
      <c r="X26" s="398" t="s">
        <v>264</v>
      </c>
      <c r="Y26" s="399"/>
      <c r="Z26" s="388"/>
      <c r="AA26" s="392"/>
      <c r="AB26" s="392"/>
      <c r="AC26" s="392"/>
      <c r="AD26" s="392"/>
      <c r="AE26" s="392"/>
      <c r="AF26" s="341" t="s">
        <v>266</v>
      </c>
      <c r="AG26" s="342"/>
      <c r="AH26" s="342"/>
      <c r="AI26" s="343"/>
      <c r="AJ26" s="150" t="s">
        <v>84</v>
      </c>
      <c r="AK26" s="340" t="s">
        <v>285</v>
      </c>
      <c r="AL26" s="340"/>
      <c r="AM26" s="276" t="s">
        <v>265</v>
      </c>
      <c r="AN26" s="277"/>
      <c r="AO26" s="277"/>
      <c r="AP26" s="278"/>
      <c r="AQ26" s="259">
        <v>110000</v>
      </c>
      <c r="AR26" s="259"/>
      <c r="AS26" s="259"/>
      <c r="AT26" s="259"/>
      <c r="AU26" s="365"/>
      <c r="AV26" s="366"/>
      <c r="AW26" s="348" t="s">
        <v>83</v>
      </c>
      <c r="AX26" s="344">
        <v>110000</v>
      </c>
      <c r="AY26" s="345"/>
      <c r="AZ26" s="353"/>
      <c r="BA26" s="345"/>
      <c r="BB26" s="259">
        <v>0</v>
      </c>
      <c r="BC26" s="259"/>
      <c r="BD26" s="418"/>
      <c r="BE26" s="133"/>
      <c r="BF26" s="133"/>
      <c r="BG26" s="133"/>
    </row>
    <row r="27" spans="1:59" s="134" customFormat="1" ht="12.75" customHeight="1">
      <c r="A27" s="133"/>
      <c r="B27" s="244" t="s">
        <v>20</v>
      </c>
      <c r="C27" s="309" t="s">
        <v>111</v>
      </c>
      <c r="D27" s="310"/>
      <c r="E27" s="310"/>
      <c r="F27" s="310"/>
      <c r="G27" s="310"/>
      <c r="H27" s="310"/>
      <c r="I27" s="290" t="s">
        <v>17</v>
      </c>
      <c r="J27" s="216">
        <f>AG57</f>
        <v>0</v>
      </c>
      <c r="K27" s="217"/>
      <c r="L27" s="217"/>
      <c r="M27" s="217"/>
      <c r="N27" s="217"/>
      <c r="O27" s="217"/>
      <c r="P27" s="217"/>
      <c r="Q27" s="217"/>
      <c r="R27" s="218"/>
      <c r="S27" s="149"/>
      <c r="T27" s="148"/>
      <c r="U27" s="389"/>
      <c r="V27" s="390"/>
      <c r="W27" s="390"/>
      <c r="X27" s="389"/>
      <c r="Y27" s="390"/>
      <c r="Z27" s="391"/>
      <c r="AA27" s="393"/>
      <c r="AB27" s="393"/>
      <c r="AC27" s="393"/>
      <c r="AD27" s="393"/>
      <c r="AE27" s="393"/>
      <c r="AF27" s="350"/>
      <c r="AG27" s="351"/>
      <c r="AH27" s="351"/>
      <c r="AI27" s="352"/>
      <c r="AJ27" s="151" t="s">
        <v>85</v>
      </c>
      <c r="AK27" s="328" t="s">
        <v>284</v>
      </c>
      <c r="AL27" s="328"/>
      <c r="AM27" s="279"/>
      <c r="AN27" s="280"/>
      <c r="AO27" s="280"/>
      <c r="AP27" s="281"/>
      <c r="AQ27" s="260"/>
      <c r="AR27" s="260"/>
      <c r="AS27" s="260"/>
      <c r="AT27" s="260"/>
      <c r="AU27" s="367"/>
      <c r="AV27" s="368"/>
      <c r="AW27" s="349"/>
      <c r="AX27" s="346"/>
      <c r="AY27" s="347"/>
      <c r="AZ27" s="354"/>
      <c r="BA27" s="347"/>
      <c r="BB27" s="260"/>
      <c r="BC27" s="260"/>
      <c r="BD27" s="419"/>
      <c r="BE27" s="133"/>
      <c r="BF27" s="133"/>
      <c r="BG27" s="133"/>
    </row>
    <row r="28" spans="1:59" s="134" customFormat="1" ht="12.75" customHeight="1">
      <c r="A28" s="133"/>
      <c r="B28" s="245"/>
      <c r="C28" s="312"/>
      <c r="D28" s="313"/>
      <c r="E28" s="313"/>
      <c r="F28" s="313"/>
      <c r="G28" s="313"/>
      <c r="H28" s="313"/>
      <c r="I28" s="291"/>
      <c r="J28" s="219"/>
      <c r="K28" s="220"/>
      <c r="L28" s="220"/>
      <c r="M28" s="220"/>
      <c r="N28" s="220"/>
      <c r="O28" s="220"/>
      <c r="P28" s="220"/>
      <c r="Q28" s="220"/>
      <c r="R28" s="221"/>
      <c r="S28" s="149"/>
      <c r="T28" s="148"/>
      <c r="U28" s="370" t="s">
        <v>166</v>
      </c>
      <c r="V28" s="371"/>
      <c r="W28" s="372"/>
      <c r="X28" s="373" t="s">
        <v>87</v>
      </c>
      <c r="Y28" s="372"/>
      <c r="Z28" s="385"/>
      <c r="AA28" s="369" t="s">
        <v>91</v>
      </c>
      <c r="AB28" s="369"/>
      <c r="AC28" s="369"/>
      <c r="AD28" s="369"/>
      <c r="AE28" s="369"/>
      <c r="AF28" s="329" t="s">
        <v>93</v>
      </c>
      <c r="AG28" s="330"/>
      <c r="AH28" s="330"/>
      <c r="AI28" s="331"/>
      <c r="AJ28" s="152" t="s">
        <v>84</v>
      </c>
      <c r="AK28" s="332" t="s">
        <v>283</v>
      </c>
      <c r="AL28" s="332"/>
      <c r="AM28" s="356">
        <v>68</v>
      </c>
      <c r="AN28" s="357"/>
      <c r="AO28" s="357"/>
      <c r="AP28" s="358"/>
      <c r="AQ28" s="374">
        <v>230000</v>
      </c>
      <c r="AR28" s="374"/>
      <c r="AS28" s="374"/>
      <c r="AT28" s="374"/>
      <c r="AU28" s="375">
        <v>2760000</v>
      </c>
      <c r="AV28" s="376"/>
      <c r="AW28" s="261" t="s">
        <v>83</v>
      </c>
      <c r="AX28" s="355"/>
      <c r="AY28" s="263"/>
      <c r="AZ28" s="262"/>
      <c r="BA28" s="263"/>
      <c r="BB28" s="374">
        <v>230000</v>
      </c>
      <c r="BC28" s="374"/>
      <c r="BD28" s="439"/>
      <c r="BE28" s="133"/>
      <c r="BF28" s="133"/>
      <c r="BG28" s="133"/>
    </row>
    <row r="29" spans="1:59" s="134" customFormat="1" ht="12.75" customHeight="1">
      <c r="A29" s="133"/>
      <c r="B29" s="245"/>
      <c r="C29" s="308" t="s">
        <v>23</v>
      </c>
      <c r="D29" s="308"/>
      <c r="E29" s="308"/>
      <c r="F29" s="308"/>
      <c r="G29" s="308"/>
      <c r="H29" s="308"/>
      <c r="I29" s="304" t="s">
        <v>19</v>
      </c>
      <c r="J29" s="216">
        <f>'収支内訳書-裏'!AC20</f>
        <v>1169900</v>
      </c>
      <c r="K29" s="217"/>
      <c r="L29" s="217"/>
      <c r="M29" s="217"/>
      <c r="N29" s="217"/>
      <c r="O29" s="217"/>
      <c r="P29" s="217"/>
      <c r="Q29" s="217"/>
      <c r="R29" s="218"/>
      <c r="S29" s="149"/>
      <c r="T29" s="148"/>
      <c r="U29" s="373"/>
      <c r="V29" s="372"/>
      <c r="W29" s="372"/>
      <c r="X29" s="373"/>
      <c r="Y29" s="372"/>
      <c r="Z29" s="385"/>
      <c r="AA29" s="369"/>
      <c r="AB29" s="369"/>
      <c r="AC29" s="369"/>
      <c r="AD29" s="369"/>
      <c r="AE29" s="369"/>
      <c r="AF29" s="329" t="s">
        <v>52</v>
      </c>
      <c r="AG29" s="330"/>
      <c r="AH29" s="330"/>
      <c r="AI29" s="331"/>
      <c r="AJ29" s="152" t="s">
        <v>85</v>
      </c>
      <c r="AK29" s="332" t="s">
        <v>286</v>
      </c>
      <c r="AL29" s="332"/>
      <c r="AM29" s="356"/>
      <c r="AN29" s="357"/>
      <c r="AO29" s="357"/>
      <c r="AP29" s="358"/>
      <c r="AQ29" s="374"/>
      <c r="AR29" s="374"/>
      <c r="AS29" s="374"/>
      <c r="AT29" s="374"/>
      <c r="AU29" s="377"/>
      <c r="AV29" s="378"/>
      <c r="AW29" s="261"/>
      <c r="AX29" s="355"/>
      <c r="AY29" s="263"/>
      <c r="AZ29" s="262"/>
      <c r="BA29" s="263"/>
      <c r="BB29" s="374"/>
      <c r="BC29" s="374"/>
      <c r="BD29" s="439"/>
      <c r="BE29" s="133"/>
      <c r="BF29" s="133"/>
      <c r="BG29" s="133"/>
    </row>
    <row r="30" spans="1:59" s="134" customFormat="1" ht="12.75" customHeight="1">
      <c r="A30" s="133"/>
      <c r="B30" s="245"/>
      <c r="C30" s="308"/>
      <c r="D30" s="308"/>
      <c r="E30" s="308"/>
      <c r="F30" s="308"/>
      <c r="G30" s="308"/>
      <c r="H30" s="308"/>
      <c r="I30" s="304"/>
      <c r="J30" s="219"/>
      <c r="K30" s="220"/>
      <c r="L30" s="220"/>
      <c r="M30" s="220"/>
      <c r="N30" s="220"/>
      <c r="O30" s="220"/>
      <c r="P30" s="220"/>
      <c r="Q30" s="220"/>
      <c r="R30" s="221"/>
      <c r="S30" s="149"/>
      <c r="T30" s="148"/>
      <c r="U30" s="386" t="s">
        <v>165</v>
      </c>
      <c r="V30" s="387"/>
      <c r="W30" s="387"/>
      <c r="X30" s="398"/>
      <c r="Y30" s="399"/>
      <c r="Z30" s="388"/>
      <c r="AA30" s="392" t="s">
        <v>164</v>
      </c>
      <c r="AB30" s="392"/>
      <c r="AC30" s="392"/>
      <c r="AD30" s="392"/>
      <c r="AE30" s="392"/>
      <c r="AF30" s="341"/>
      <c r="AG30" s="342"/>
      <c r="AH30" s="342"/>
      <c r="AI30" s="343"/>
      <c r="AJ30" s="150" t="s">
        <v>84</v>
      </c>
      <c r="AK30" s="340" t="s">
        <v>287</v>
      </c>
      <c r="AL30" s="340"/>
      <c r="AM30" s="276">
        <v>85</v>
      </c>
      <c r="AN30" s="277"/>
      <c r="AO30" s="277"/>
      <c r="AP30" s="278"/>
      <c r="AQ30" s="379"/>
      <c r="AR30" s="379"/>
      <c r="AS30" s="379"/>
      <c r="AT30" s="379"/>
      <c r="AU30" s="365">
        <v>70000</v>
      </c>
      <c r="AV30" s="366"/>
      <c r="AW30" s="348" t="s">
        <v>83</v>
      </c>
      <c r="AX30" s="344"/>
      <c r="AY30" s="345"/>
      <c r="AZ30" s="353"/>
      <c r="BA30" s="345"/>
      <c r="BB30" s="259">
        <v>0</v>
      </c>
      <c r="BC30" s="259"/>
      <c r="BD30" s="418"/>
      <c r="BE30" s="133"/>
      <c r="BF30" s="133"/>
      <c r="BG30" s="133"/>
    </row>
    <row r="31" spans="1:59" s="134" customFormat="1" ht="12.75" customHeight="1">
      <c r="A31" s="133"/>
      <c r="B31" s="245"/>
      <c r="C31" s="309" t="s">
        <v>112</v>
      </c>
      <c r="D31" s="310"/>
      <c r="E31" s="310"/>
      <c r="F31" s="310"/>
      <c r="G31" s="310"/>
      <c r="H31" s="310"/>
      <c r="I31" s="290" t="s">
        <v>21</v>
      </c>
      <c r="J31" s="222"/>
      <c r="K31" s="223"/>
      <c r="L31" s="223"/>
      <c r="M31" s="223"/>
      <c r="N31" s="223"/>
      <c r="O31" s="223"/>
      <c r="P31" s="223"/>
      <c r="Q31" s="223"/>
      <c r="R31" s="224"/>
      <c r="S31" s="149"/>
      <c r="T31" s="148"/>
      <c r="U31" s="404"/>
      <c r="V31" s="405"/>
      <c r="W31" s="405"/>
      <c r="X31" s="389"/>
      <c r="Y31" s="390"/>
      <c r="Z31" s="391"/>
      <c r="AA31" s="393"/>
      <c r="AB31" s="393"/>
      <c r="AC31" s="393"/>
      <c r="AD31" s="393"/>
      <c r="AE31" s="393"/>
      <c r="AF31" s="350"/>
      <c r="AG31" s="351"/>
      <c r="AH31" s="351"/>
      <c r="AI31" s="352"/>
      <c r="AJ31" s="151" t="s">
        <v>85</v>
      </c>
      <c r="AK31" s="328" t="s">
        <v>288</v>
      </c>
      <c r="AL31" s="328"/>
      <c r="AM31" s="279"/>
      <c r="AN31" s="280"/>
      <c r="AO31" s="280"/>
      <c r="AP31" s="281"/>
      <c r="AQ31" s="380"/>
      <c r="AR31" s="380"/>
      <c r="AS31" s="380"/>
      <c r="AT31" s="380"/>
      <c r="AU31" s="367"/>
      <c r="AV31" s="368"/>
      <c r="AW31" s="349"/>
      <c r="AX31" s="346"/>
      <c r="AY31" s="347"/>
      <c r="AZ31" s="354"/>
      <c r="BA31" s="347"/>
      <c r="BB31" s="260"/>
      <c r="BC31" s="260"/>
      <c r="BD31" s="419"/>
      <c r="BE31" s="133"/>
      <c r="BF31" s="133"/>
      <c r="BG31" s="133"/>
    </row>
    <row r="32" spans="1:59" s="134" customFormat="1" ht="12.75" customHeight="1">
      <c r="A32" s="133"/>
      <c r="B32" s="245"/>
      <c r="C32" s="312"/>
      <c r="D32" s="313"/>
      <c r="E32" s="313"/>
      <c r="F32" s="313"/>
      <c r="G32" s="313"/>
      <c r="H32" s="313"/>
      <c r="I32" s="291"/>
      <c r="J32" s="225"/>
      <c r="K32" s="226"/>
      <c r="L32" s="226"/>
      <c r="M32" s="226"/>
      <c r="N32" s="226"/>
      <c r="O32" s="226"/>
      <c r="P32" s="226"/>
      <c r="Q32" s="226"/>
      <c r="R32" s="227"/>
      <c r="S32" s="149"/>
      <c r="T32" s="148"/>
      <c r="U32" s="370"/>
      <c r="V32" s="371"/>
      <c r="W32" s="372"/>
      <c r="X32" s="373"/>
      <c r="Y32" s="372"/>
      <c r="Z32" s="385"/>
      <c r="AA32" s="369"/>
      <c r="AB32" s="369"/>
      <c r="AC32" s="369"/>
      <c r="AD32" s="369"/>
      <c r="AE32" s="369"/>
      <c r="AF32" s="329"/>
      <c r="AG32" s="330"/>
      <c r="AH32" s="330"/>
      <c r="AI32" s="331"/>
      <c r="AJ32" s="152" t="s">
        <v>84</v>
      </c>
      <c r="AK32" s="332"/>
      <c r="AL32" s="332"/>
      <c r="AM32" s="356"/>
      <c r="AN32" s="357"/>
      <c r="AO32" s="357"/>
      <c r="AP32" s="358"/>
      <c r="AQ32" s="497"/>
      <c r="AR32" s="497"/>
      <c r="AS32" s="497"/>
      <c r="AT32" s="497"/>
      <c r="AU32" s="375">
        <f>AQ32*12</f>
        <v>0</v>
      </c>
      <c r="AV32" s="376"/>
      <c r="AW32" s="261" t="s">
        <v>83</v>
      </c>
      <c r="AX32" s="355"/>
      <c r="AY32" s="263"/>
      <c r="AZ32" s="262"/>
      <c r="BA32" s="263"/>
      <c r="BB32" s="374">
        <v>0</v>
      </c>
      <c r="BC32" s="374"/>
      <c r="BD32" s="439"/>
      <c r="BE32" s="133"/>
      <c r="BF32" s="133"/>
      <c r="BG32" s="133"/>
    </row>
    <row r="33" spans="1:59" s="134" customFormat="1" ht="12.75" customHeight="1">
      <c r="A33" s="133"/>
      <c r="B33" s="245"/>
      <c r="C33" s="326" t="s">
        <v>113</v>
      </c>
      <c r="D33" s="326"/>
      <c r="E33" s="326"/>
      <c r="F33" s="326"/>
      <c r="G33" s="326"/>
      <c r="H33" s="326"/>
      <c r="I33" s="304" t="s">
        <v>22</v>
      </c>
      <c r="J33" s="216">
        <f>SUM('収支内訳書-裏'!AL24+'収支内訳書-裏'!AL27)</f>
        <v>0</v>
      </c>
      <c r="K33" s="217"/>
      <c r="L33" s="217"/>
      <c r="M33" s="217"/>
      <c r="N33" s="217"/>
      <c r="O33" s="217"/>
      <c r="P33" s="217"/>
      <c r="Q33" s="217"/>
      <c r="R33" s="218"/>
      <c r="S33" s="149"/>
      <c r="T33" s="148"/>
      <c r="U33" s="373"/>
      <c r="V33" s="372"/>
      <c r="W33" s="372"/>
      <c r="X33" s="373"/>
      <c r="Y33" s="372"/>
      <c r="Z33" s="385"/>
      <c r="AA33" s="369"/>
      <c r="AB33" s="369"/>
      <c r="AC33" s="369"/>
      <c r="AD33" s="369"/>
      <c r="AE33" s="369"/>
      <c r="AF33" s="329"/>
      <c r="AG33" s="330"/>
      <c r="AH33" s="330"/>
      <c r="AI33" s="331"/>
      <c r="AJ33" s="152" t="s">
        <v>85</v>
      </c>
      <c r="AK33" s="332"/>
      <c r="AL33" s="332"/>
      <c r="AM33" s="356"/>
      <c r="AN33" s="357"/>
      <c r="AO33" s="357"/>
      <c r="AP33" s="358"/>
      <c r="AQ33" s="497"/>
      <c r="AR33" s="497"/>
      <c r="AS33" s="497"/>
      <c r="AT33" s="497"/>
      <c r="AU33" s="377"/>
      <c r="AV33" s="378"/>
      <c r="AW33" s="261"/>
      <c r="AX33" s="355"/>
      <c r="AY33" s="263"/>
      <c r="AZ33" s="262"/>
      <c r="BA33" s="263"/>
      <c r="BB33" s="374"/>
      <c r="BC33" s="374"/>
      <c r="BD33" s="439"/>
      <c r="BE33" s="133"/>
      <c r="BF33" s="133"/>
      <c r="BG33" s="133"/>
    </row>
    <row r="34" spans="1:59" s="134" customFormat="1" ht="12.75" customHeight="1">
      <c r="A34" s="133"/>
      <c r="B34" s="245"/>
      <c r="C34" s="326"/>
      <c r="D34" s="326"/>
      <c r="E34" s="326"/>
      <c r="F34" s="326"/>
      <c r="G34" s="326"/>
      <c r="H34" s="326"/>
      <c r="I34" s="304"/>
      <c r="J34" s="219"/>
      <c r="K34" s="220"/>
      <c r="L34" s="220"/>
      <c r="M34" s="220"/>
      <c r="N34" s="220"/>
      <c r="O34" s="220"/>
      <c r="P34" s="220"/>
      <c r="Q34" s="220"/>
      <c r="R34" s="221"/>
      <c r="S34" s="149"/>
      <c r="T34" s="148"/>
      <c r="U34" s="386"/>
      <c r="V34" s="387"/>
      <c r="W34" s="399"/>
      <c r="X34" s="398"/>
      <c r="Y34" s="399"/>
      <c r="Z34" s="388"/>
      <c r="AA34" s="392"/>
      <c r="AB34" s="392"/>
      <c r="AC34" s="392"/>
      <c r="AD34" s="392"/>
      <c r="AE34" s="392"/>
      <c r="AF34" s="341"/>
      <c r="AG34" s="342"/>
      <c r="AH34" s="342"/>
      <c r="AI34" s="343"/>
      <c r="AJ34" s="150" t="s">
        <v>84</v>
      </c>
      <c r="AK34" s="340"/>
      <c r="AL34" s="340"/>
      <c r="AM34" s="276"/>
      <c r="AN34" s="277"/>
      <c r="AO34" s="277"/>
      <c r="AP34" s="278"/>
      <c r="AQ34" s="379"/>
      <c r="AR34" s="379"/>
      <c r="AS34" s="379"/>
      <c r="AT34" s="379"/>
      <c r="AU34" s="365">
        <f>AQ34*12</f>
        <v>0</v>
      </c>
      <c r="AV34" s="366"/>
      <c r="AW34" s="348" t="s">
        <v>83</v>
      </c>
      <c r="AX34" s="344"/>
      <c r="AY34" s="345"/>
      <c r="AZ34" s="353"/>
      <c r="BA34" s="345"/>
      <c r="BB34" s="259">
        <v>0</v>
      </c>
      <c r="BC34" s="259"/>
      <c r="BD34" s="418"/>
      <c r="BE34" s="133"/>
      <c r="BF34" s="133"/>
      <c r="BG34" s="133"/>
    </row>
    <row r="35" spans="1:59" s="134" customFormat="1" ht="12.75" customHeight="1">
      <c r="A35" s="133"/>
      <c r="B35" s="245"/>
      <c r="C35" s="400" t="s">
        <v>66</v>
      </c>
      <c r="D35" s="401"/>
      <c r="E35" s="401"/>
      <c r="F35" s="401"/>
      <c r="G35" s="401"/>
      <c r="H35" s="401"/>
      <c r="I35" s="290" t="s">
        <v>24</v>
      </c>
      <c r="J35" s="228">
        <v>900000</v>
      </c>
      <c r="K35" s="229"/>
      <c r="L35" s="229"/>
      <c r="M35" s="229"/>
      <c r="N35" s="229"/>
      <c r="O35" s="229"/>
      <c r="P35" s="229"/>
      <c r="Q35" s="229"/>
      <c r="R35" s="230"/>
      <c r="S35" s="149"/>
      <c r="T35" s="148"/>
      <c r="U35" s="389"/>
      <c r="V35" s="390"/>
      <c r="W35" s="390"/>
      <c r="X35" s="389"/>
      <c r="Y35" s="390"/>
      <c r="Z35" s="391"/>
      <c r="AA35" s="393"/>
      <c r="AB35" s="393"/>
      <c r="AC35" s="393"/>
      <c r="AD35" s="393"/>
      <c r="AE35" s="393"/>
      <c r="AF35" s="350"/>
      <c r="AG35" s="351"/>
      <c r="AH35" s="351"/>
      <c r="AI35" s="352"/>
      <c r="AJ35" s="151" t="s">
        <v>85</v>
      </c>
      <c r="AK35" s="328"/>
      <c r="AL35" s="328"/>
      <c r="AM35" s="279"/>
      <c r="AN35" s="280"/>
      <c r="AO35" s="280"/>
      <c r="AP35" s="281"/>
      <c r="AQ35" s="380"/>
      <c r="AR35" s="380"/>
      <c r="AS35" s="380"/>
      <c r="AT35" s="380"/>
      <c r="AU35" s="367"/>
      <c r="AV35" s="368"/>
      <c r="AW35" s="349"/>
      <c r="AX35" s="346"/>
      <c r="AY35" s="347"/>
      <c r="AZ35" s="354"/>
      <c r="BA35" s="347"/>
      <c r="BB35" s="260"/>
      <c r="BC35" s="260"/>
      <c r="BD35" s="419"/>
      <c r="BE35" s="133"/>
      <c r="BF35" s="133"/>
      <c r="BG35" s="133"/>
    </row>
    <row r="36" spans="1:59" s="134" customFormat="1" ht="12.75" customHeight="1">
      <c r="A36" s="133"/>
      <c r="B36" s="245"/>
      <c r="C36" s="402"/>
      <c r="D36" s="403"/>
      <c r="E36" s="403"/>
      <c r="F36" s="403"/>
      <c r="G36" s="403"/>
      <c r="H36" s="403"/>
      <c r="I36" s="291"/>
      <c r="J36" s="231"/>
      <c r="K36" s="232"/>
      <c r="L36" s="232"/>
      <c r="M36" s="232"/>
      <c r="N36" s="232"/>
      <c r="O36" s="232"/>
      <c r="P36" s="232"/>
      <c r="Q36" s="232"/>
      <c r="R36" s="233"/>
      <c r="S36" s="149"/>
      <c r="T36" s="148"/>
      <c r="U36" s="370"/>
      <c r="V36" s="371"/>
      <c r="W36" s="372"/>
      <c r="X36" s="373"/>
      <c r="Y36" s="372"/>
      <c r="Z36" s="385"/>
      <c r="AA36" s="369"/>
      <c r="AB36" s="369"/>
      <c r="AC36" s="369"/>
      <c r="AD36" s="369"/>
      <c r="AE36" s="369"/>
      <c r="AF36" s="329"/>
      <c r="AG36" s="330"/>
      <c r="AH36" s="330"/>
      <c r="AI36" s="331"/>
      <c r="AJ36" s="152" t="s">
        <v>84</v>
      </c>
      <c r="AK36" s="332"/>
      <c r="AL36" s="332"/>
      <c r="AM36" s="356"/>
      <c r="AN36" s="357"/>
      <c r="AO36" s="357"/>
      <c r="AP36" s="358"/>
      <c r="AQ36" s="497"/>
      <c r="AR36" s="497"/>
      <c r="AS36" s="497"/>
      <c r="AT36" s="497"/>
      <c r="AU36" s="375">
        <f>AQ36*12</f>
        <v>0</v>
      </c>
      <c r="AV36" s="376"/>
      <c r="AW36" s="261" t="s">
        <v>83</v>
      </c>
      <c r="AX36" s="355"/>
      <c r="AY36" s="263"/>
      <c r="AZ36" s="262"/>
      <c r="BA36" s="263"/>
      <c r="BB36" s="374">
        <v>0</v>
      </c>
      <c r="BC36" s="374"/>
      <c r="BD36" s="439"/>
      <c r="BE36" s="133"/>
      <c r="BF36" s="133"/>
      <c r="BG36" s="133"/>
    </row>
    <row r="37" spans="1:59" s="134" customFormat="1" ht="12.75" customHeight="1">
      <c r="A37" s="133"/>
      <c r="B37" s="245"/>
      <c r="C37" s="256" t="s">
        <v>69</v>
      </c>
      <c r="D37" s="326" t="s">
        <v>110</v>
      </c>
      <c r="E37" s="326"/>
      <c r="F37" s="326"/>
      <c r="G37" s="326"/>
      <c r="H37" s="326"/>
      <c r="I37" s="304" t="s">
        <v>25</v>
      </c>
      <c r="J37" s="222">
        <v>506000</v>
      </c>
      <c r="K37" s="223"/>
      <c r="L37" s="223"/>
      <c r="M37" s="223"/>
      <c r="N37" s="223"/>
      <c r="O37" s="223"/>
      <c r="P37" s="223"/>
      <c r="Q37" s="223"/>
      <c r="R37" s="224"/>
      <c r="S37" s="149"/>
      <c r="T37" s="148"/>
      <c r="U37" s="373"/>
      <c r="V37" s="372"/>
      <c r="W37" s="372"/>
      <c r="X37" s="373"/>
      <c r="Y37" s="372"/>
      <c r="Z37" s="385"/>
      <c r="AA37" s="369"/>
      <c r="AB37" s="369"/>
      <c r="AC37" s="369"/>
      <c r="AD37" s="369"/>
      <c r="AE37" s="369"/>
      <c r="AF37" s="329"/>
      <c r="AG37" s="330"/>
      <c r="AH37" s="330"/>
      <c r="AI37" s="331"/>
      <c r="AJ37" s="152" t="s">
        <v>85</v>
      </c>
      <c r="AK37" s="332"/>
      <c r="AL37" s="332"/>
      <c r="AM37" s="356"/>
      <c r="AN37" s="357"/>
      <c r="AO37" s="357"/>
      <c r="AP37" s="358"/>
      <c r="AQ37" s="497"/>
      <c r="AR37" s="497"/>
      <c r="AS37" s="497"/>
      <c r="AT37" s="497"/>
      <c r="AU37" s="377"/>
      <c r="AV37" s="378"/>
      <c r="AW37" s="261"/>
      <c r="AX37" s="355"/>
      <c r="AY37" s="263"/>
      <c r="AZ37" s="262"/>
      <c r="BA37" s="263"/>
      <c r="BB37" s="374"/>
      <c r="BC37" s="374"/>
      <c r="BD37" s="439"/>
      <c r="BE37" s="133"/>
      <c r="BF37" s="133"/>
      <c r="BG37" s="133"/>
    </row>
    <row r="38" spans="1:59" s="134" customFormat="1" ht="12.75" customHeight="1">
      <c r="A38" s="133"/>
      <c r="B38" s="245"/>
      <c r="C38" s="257"/>
      <c r="D38" s="326"/>
      <c r="E38" s="326"/>
      <c r="F38" s="326"/>
      <c r="G38" s="326"/>
      <c r="H38" s="326"/>
      <c r="I38" s="304"/>
      <c r="J38" s="225"/>
      <c r="K38" s="226"/>
      <c r="L38" s="226"/>
      <c r="M38" s="226"/>
      <c r="N38" s="226"/>
      <c r="O38" s="226"/>
      <c r="P38" s="226"/>
      <c r="Q38" s="226"/>
      <c r="R38" s="227"/>
      <c r="S38" s="149"/>
      <c r="T38" s="148"/>
      <c r="U38" s="386"/>
      <c r="V38" s="387"/>
      <c r="W38" s="399"/>
      <c r="X38" s="398"/>
      <c r="Y38" s="399"/>
      <c r="Z38" s="388"/>
      <c r="AA38" s="392"/>
      <c r="AB38" s="392"/>
      <c r="AC38" s="392"/>
      <c r="AD38" s="392"/>
      <c r="AE38" s="392"/>
      <c r="AF38" s="341"/>
      <c r="AG38" s="342"/>
      <c r="AH38" s="342"/>
      <c r="AI38" s="343"/>
      <c r="AJ38" s="150" t="s">
        <v>84</v>
      </c>
      <c r="AK38" s="340"/>
      <c r="AL38" s="340"/>
      <c r="AM38" s="276"/>
      <c r="AN38" s="277"/>
      <c r="AO38" s="277"/>
      <c r="AP38" s="278"/>
      <c r="AQ38" s="379"/>
      <c r="AR38" s="379"/>
      <c r="AS38" s="379"/>
      <c r="AT38" s="379"/>
      <c r="AU38" s="365">
        <f>AQ38*12</f>
        <v>0</v>
      </c>
      <c r="AV38" s="366"/>
      <c r="AW38" s="348" t="s">
        <v>83</v>
      </c>
      <c r="AX38" s="344"/>
      <c r="AY38" s="345"/>
      <c r="AZ38" s="353"/>
      <c r="BA38" s="345"/>
      <c r="BB38" s="259">
        <v>0</v>
      </c>
      <c r="BC38" s="259"/>
      <c r="BD38" s="418"/>
      <c r="BE38" s="133"/>
      <c r="BF38" s="133"/>
      <c r="BG38" s="133"/>
    </row>
    <row r="39" spans="1:59" s="134" customFormat="1" ht="12.75" customHeight="1">
      <c r="A39" s="133"/>
      <c r="B39" s="245"/>
      <c r="C39" s="257"/>
      <c r="D39" s="400" t="s">
        <v>67</v>
      </c>
      <c r="E39" s="401"/>
      <c r="F39" s="401"/>
      <c r="G39" s="401"/>
      <c r="H39" s="401"/>
      <c r="I39" s="290" t="s">
        <v>26</v>
      </c>
      <c r="J39" s="222">
        <v>108000</v>
      </c>
      <c r="K39" s="223"/>
      <c r="L39" s="223"/>
      <c r="M39" s="223"/>
      <c r="N39" s="223"/>
      <c r="O39" s="223"/>
      <c r="P39" s="223"/>
      <c r="Q39" s="223"/>
      <c r="R39" s="224"/>
      <c r="S39" s="149"/>
      <c r="T39" s="148"/>
      <c r="U39" s="373"/>
      <c r="V39" s="372"/>
      <c r="W39" s="372"/>
      <c r="X39" s="389"/>
      <c r="Y39" s="390"/>
      <c r="Z39" s="391"/>
      <c r="AA39" s="393"/>
      <c r="AB39" s="393"/>
      <c r="AC39" s="393"/>
      <c r="AD39" s="393"/>
      <c r="AE39" s="393"/>
      <c r="AF39" s="350"/>
      <c r="AG39" s="351"/>
      <c r="AH39" s="351"/>
      <c r="AI39" s="352"/>
      <c r="AJ39" s="151" t="s">
        <v>85</v>
      </c>
      <c r="AK39" s="328"/>
      <c r="AL39" s="328"/>
      <c r="AM39" s="279"/>
      <c r="AN39" s="280"/>
      <c r="AO39" s="280"/>
      <c r="AP39" s="281"/>
      <c r="AQ39" s="380"/>
      <c r="AR39" s="380"/>
      <c r="AS39" s="380"/>
      <c r="AT39" s="380"/>
      <c r="AU39" s="367"/>
      <c r="AV39" s="368"/>
      <c r="AW39" s="349"/>
      <c r="AX39" s="346"/>
      <c r="AY39" s="347"/>
      <c r="AZ39" s="354"/>
      <c r="BA39" s="347"/>
      <c r="BB39" s="260"/>
      <c r="BC39" s="260"/>
      <c r="BD39" s="419"/>
      <c r="BE39" s="133"/>
      <c r="BF39" s="133"/>
      <c r="BG39" s="133"/>
    </row>
    <row r="40" spans="1:59" s="134" customFormat="1" ht="12.75" customHeight="1">
      <c r="A40" s="133"/>
      <c r="B40" s="245"/>
      <c r="C40" s="257"/>
      <c r="D40" s="402"/>
      <c r="E40" s="403"/>
      <c r="F40" s="403"/>
      <c r="G40" s="403"/>
      <c r="H40" s="403"/>
      <c r="I40" s="291"/>
      <c r="J40" s="225"/>
      <c r="K40" s="226"/>
      <c r="L40" s="226"/>
      <c r="M40" s="226"/>
      <c r="N40" s="226"/>
      <c r="O40" s="226"/>
      <c r="P40" s="226"/>
      <c r="Q40" s="226"/>
      <c r="R40" s="227"/>
      <c r="S40" s="149"/>
      <c r="T40" s="148"/>
      <c r="U40" s="386"/>
      <c r="V40" s="387"/>
      <c r="W40" s="388"/>
      <c r="X40" s="399"/>
      <c r="Y40" s="399"/>
      <c r="Z40" s="388"/>
      <c r="AA40" s="392"/>
      <c r="AB40" s="392"/>
      <c r="AC40" s="392"/>
      <c r="AD40" s="392"/>
      <c r="AE40" s="392"/>
      <c r="AF40" s="341"/>
      <c r="AG40" s="342"/>
      <c r="AH40" s="342"/>
      <c r="AI40" s="343"/>
      <c r="AJ40" s="150" t="s">
        <v>84</v>
      </c>
      <c r="AK40" s="340"/>
      <c r="AL40" s="340"/>
      <c r="AM40" s="276"/>
      <c r="AN40" s="277"/>
      <c r="AO40" s="277"/>
      <c r="AP40" s="278"/>
      <c r="AQ40" s="379"/>
      <c r="AR40" s="379"/>
      <c r="AS40" s="379"/>
      <c r="AT40" s="379"/>
      <c r="AU40" s="365">
        <f>AQ40*12</f>
        <v>0</v>
      </c>
      <c r="AV40" s="366"/>
      <c r="AW40" s="348" t="s">
        <v>83</v>
      </c>
      <c r="AX40" s="344"/>
      <c r="AY40" s="345"/>
      <c r="AZ40" s="353"/>
      <c r="BA40" s="345"/>
      <c r="BB40" s="259">
        <v>0</v>
      </c>
      <c r="BC40" s="259"/>
      <c r="BD40" s="418"/>
      <c r="BE40" s="133"/>
      <c r="BF40" s="133"/>
      <c r="BG40" s="133"/>
    </row>
    <row r="41" spans="1:59" s="134" customFormat="1" ht="12.75" customHeight="1">
      <c r="A41" s="133"/>
      <c r="B41" s="245"/>
      <c r="C41" s="257"/>
      <c r="D41" s="326" t="s">
        <v>109</v>
      </c>
      <c r="E41" s="326"/>
      <c r="F41" s="326"/>
      <c r="G41" s="326"/>
      <c r="H41" s="326"/>
      <c r="I41" s="304" t="s">
        <v>32</v>
      </c>
      <c r="J41" s="216">
        <f>SUM('収支内訳書-裏'!S32:X40)</f>
        <v>0</v>
      </c>
      <c r="K41" s="217"/>
      <c r="L41" s="217"/>
      <c r="M41" s="217"/>
      <c r="N41" s="217"/>
      <c r="O41" s="217"/>
      <c r="P41" s="217"/>
      <c r="Q41" s="217"/>
      <c r="R41" s="218"/>
      <c r="S41" s="149"/>
      <c r="T41" s="148"/>
      <c r="U41" s="389"/>
      <c r="V41" s="390"/>
      <c r="W41" s="391"/>
      <c r="X41" s="390"/>
      <c r="Y41" s="390"/>
      <c r="Z41" s="391"/>
      <c r="AA41" s="393"/>
      <c r="AB41" s="393"/>
      <c r="AC41" s="393"/>
      <c r="AD41" s="393"/>
      <c r="AE41" s="393"/>
      <c r="AF41" s="350"/>
      <c r="AG41" s="351"/>
      <c r="AH41" s="351"/>
      <c r="AI41" s="352"/>
      <c r="AJ41" s="151" t="s">
        <v>85</v>
      </c>
      <c r="AK41" s="328"/>
      <c r="AL41" s="328"/>
      <c r="AM41" s="279"/>
      <c r="AN41" s="280"/>
      <c r="AO41" s="280"/>
      <c r="AP41" s="281"/>
      <c r="AQ41" s="380"/>
      <c r="AR41" s="380"/>
      <c r="AS41" s="380"/>
      <c r="AT41" s="380"/>
      <c r="AU41" s="367"/>
      <c r="AV41" s="368"/>
      <c r="AW41" s="349"/>
      <c r="AX41" s="346"/>
      <c r="AY41" s="347"/>
      <c r="AZ41" s="354"/>
      <c r="BA41" s="347"/>
      <c r="BB41" s="260"/>
      <c r="BC41" s="260"/>
      <c r="BD41" s="419"/>
      <c r="BE41" s="133"/>
      <c r="BF41" s="133"/>
      <c r="BG41" s="133"/>
    </row>
    <row r="42" spans="1:59" s="134" customFormat="1" ht="12.75" customHeight="1">
      <c r="A42" s="133"/>
      <c r="B42" s="245"/>
      <c r="C42" s="257"/>
      <c r="D42" s="326"/>
      <c r="E42" s="326"/>
      <c r="F42" s="326"/>
      <c r="G42" s="326"/>
      <c r="H42" s="326"/>
      <c r="I42" s="304"/>
      <c r="J42" s="219"/>
      <c r="K42" s="220"/>
      <c r="L42" s="220"/>
      <c r="M42" s="220"/>
      <c r="N42" s="220"/>
      <c r="O42" s="220"/>
      <c r="P42" s="220"/>
      <c r="Q42" s="220"/>
      <c r="R42" s="221"/>
      <c r="S42" s="149"/>
      <c r="T42" s="148"/>
      <c r="U42" s="394" t="s">
        <v>18</v>
      </c>
      <c r="V42" s="395"/>
      <c r="W42" s="395"/>
      <c r="X42" s="474"/>
      <c r="Y42" s="475"/>
      <c r="Z42" s="476"/>
      <c r="AA42" s="489"/>
      <c r="AB42" s="490"/>
      <c r="AC42" s="490"/>
      <c r="AD42" s="490"/>
      <c r="AE42" s="491"/>
      <c r="AF42" s="426"/>
      <c r="AG42" s="427"/>
      <c r="AH42" s="427"/>
      <c r="AI42" s="428"/>
      <c r="AJ42" s="426"/>
      <c r="AK42" s="427"/>
      <c r="AL42" s="428"/>
      <c r="AM42" s="420"/>
      <c r="AN42" s="421"/>
      <c r="AO42" s="421"/>
      <c r="AP42" s="422"/>
      <c r="AQ42" s="420"/>
      <c r="AR42" s="421"/>
      <c r="AS42" s="421"/>
      <c r="AT42" s="422"/>
      <c r="AU42" s="410">
        <f>SUM(AU22:AV41)</f>
        <v>5180000</v>
      </c>
      <c r="AV42" s="411"/>
      <c r="AW42" s="261" t="s">
        <v>83</v>
      </c>
      <c r="AX42" s="414">
        <f>SUM(AX22:AY41)</f>
        <v>410000</v>
      </c>
      <c r="AY42" s="415"/>
      <c r="AZ42" s="495">
        <f>SUM(AZ22:BA41)</f>
        <v>24000</v>
      </c>
      <c r="BA42" s="415"/>
      <c r="BB42" s="414">
        <f>SUM(BB22:BC41)</f>
        <v>490000</v>
      </c>
      <c r="BC42" s="414"/>
      <c r="BD42" s="415"/>
      <c r="BE42" s="133"/>
      <c r="BF42" s="133"/>
      <c r="BG42" s="133"/>
    </row>
    <row r="43" spans="1:59" s="134" customFormat="1" ht="12.75" customHeight="1">
      <c r="A43" s="133"/>
      <c r="B43" s="245"/>
      <c r="C43" s="257"/>
      <c r="D43" s="466" t="s">
        <v>242</v>
      </c>
      <c r="E43" s="467"/>
      <c r="F43" s="467"/>
      <c r="G43" s="467"/>
      <c r="H43" s="467"/>
      <c r="I43" s="290" t="s">
        <v>33</v>
      </c>
      <c r="J43" s="216">
        <f>SUM('収支内訳書-裏'!AI34:AK37)</f>
        <v>0</v>
      </c>
      <c r="K43" s="217"/>
      <c r="L43" s="217"/>
      <c r="M43" s="217"/>
      <c r="N43" s="217"/>
      <c r="O43" s="217"/>
      <c r="P43" s="217"/>
      <c r="Q43" s="217"/>
      <c r="R43" s="218"/>
      <c r="S43" s="149"/>
      <c r="T43" s="148"/>
      <c r="U43" s="396"/>
      <c r="V43" s="397"/>
      <c r="W43" s="397"/>
      <c r="X43" s="477"/>
      <c r="Y43" s="478"/>
      <c r="Z43" s="479"/>
      <c r="AA43" s="492"/>
      <c r="AB43" s="493"/>
      <c r="AC43" s="493"/>
      <c r="AD43" s="493"/>
      <c r="AE43" s="494"/>
      <c r="AF43" s="429"/>
      <c r="AG43" s="430"/>
      <c r="AH43" s="430"/>
      <c r="AI43" s="431"/>
      <c r="AJ43" s="429"/>
      <c r="AK43" s="430"/>
      <c r="AL43" s="431"/>
      <c r="AM43" s="423"/>
      <c r="AN43" s="424"/>
      <c r="AO43" s="424"/>
      <c r="AP43" s="425"/>
      <c r="AQ43" s="423"/>
      <c r="AR43" s="424"/>
      <c r="AS43" s="424"/>
      <c r="AT43" s="425"/>
      <c r="AU43" s="412"/>
      <c r="AV43" s="413"/>
      <c r="AW43" s="349"/>
      <c r="AX43" s="416"/>
      <c r="AY43" s="417"/>
      <c r="AZ43" s="496"/>
      <c r="BA43" s="417"/>
      <c r="BB43" s="416"/>
      <c r="BC43" s="416"/>
      <c r="BD43" s="417"/>
      <c r="BE43" s="133"/>
      <c r="BF43" s="133"/>
      <c r="BG43" s="133"/>
    </row>
    <row r="44" spans="1:59" s="134" customFormat="1" ht="12.75" customHeight="1">
      <c r="A44" s="133"/>
      <c r="B44" s="245"/>
      <c r="C44" s="257"/>
      <c r="D44" s="468"/>
      <c r="E44" s="469"/>
      <c r="F44" s="469"/>
      <c r="G44" s="469"/>
      <c r="H44" s="469"/>
      <c r="I44" s="291"/>
      <c r="J44" s="219"/>
      <c r="K44" s="220"/>
      <c r="L44" s="220"/>
      <c r="M44" s="220"/>
      <c r="N44" s="220"/>
      <c r="O44" s="220"/>
      <c r="P44" s="220"/>
      <c r="Q44" s="220"/>
      <c r="R44" s="221"/>
      <c r="S44" s="149"/>
      <c r="T44" s="148"/>
      <c r="U44" s="406" t="s">
        <v>48</v>
      </c>
      <c r="V44" s="406"/>
      <c r="W44" s="406"/>
      <c r="X44" s="406"/>
      <c r="Y44" s="406"/>
      <c r="Z44" s="406"/>
      <c r="AA44" s="406"/>
      <c r="AB44" s="406"/>
      <c r="AC44" s="135"/>
      <c r="AD44" s="135"/>
      <c r="AE44" s="135"/>
      <c r="AF44" s="135"/>
      <c r="AG44" s="135"/>
      <c r="AH44" s="135"/>
      <c r="AI44" s="135"/>
      <c r="AJ44" s="135"/>
      <c r="AK44" s="135"/>
      <c r="AL44" s="135"/>
      <c r="AM44" s="135"/>
      <c r="AN44" s="135"/>
      <c r="AO44" s="135"/>
      <c r="AP44" s="135"/>
      <c r="AQ44" s="135"/>
      <c r="AR44" s="135"/>
      <c r="AS44" s="135"/>
      <c r="AT44" s="135"/>
      <c r="AU44" s="406" t="s">
        <v>30</v>
      </c>
      <c r="AV44" s="406"/>
      <c r="AW44" s="406"/>
      <c r="AX44" s="406"/>
      <c r="AY44" s="406"/>
      <c r="AZ44" s="406"/>
      <c r="BA44" s="153"/>
      <c r="BB44" s="153"/>
      <c r="BC44" s="153"/>
      <c r="BD44" s="135"/>
      <c r="BE44" s="133"/>
      <c r="BF44" s="133"/>
      <c r="BG44" s="133"/>
    </row>
    <row r="45" spans="1:59" s="134" customFormat="1" ht="12.75" customHeight="1">
      <c r="A45" s="133"/>
      <c r="B45" s="245"/>
      <c r="C45" s="257"/>
      <c r="D45" s="326" t="s">
        <v>114</v>
      </c>
      <c r="E45" s="326"/>
      <c r="F45" s="326"/>
      <c r="G45" s="326"/>
      <c r="H45" s="326"/>
      <c r="I45" s="304" t="s">
        <v>29</v>
      </c>
      <c r="J45" s="222">
        <v>1200</v>
      </c>
      <c r="K45" s="223"/>
      <c r="L45" s="223"/>
      <c r="M45" s="223"/>
      <c r="N45" s="223"/>
      <c r="O45" s="223"/>
      <c r="P45" s="223"/>
      <c r="Q45" s="223"/>
      <c r="R45" s="224"/>
      <c r="S45" s="149"/>
      <c r="T45" s="148"/>
      <c r="U45" s="406"/>
      <c r="V45" s="406"/>
      <c r="W45" s="406"/>
      <c r="X45" s="406"/>
      <c r="Y45" s="406"/>
      <c r="Z45" s="406"/>
      <c r="AA45" s="406"/>
      <c r="AB45" s="406"/>
      <c r="AC45" s="135"/>
      <c r="AD45" s="135"/>
      <c r="AE45" s="135"/>
      <c r="AF45" s="135"/>
      <c r="AG45" s="135"/>
      <c r="AH45" s="135"/>
      <c r="AI45" s="135"/>
      <c r="AJ45" s="135"/>
      <c r="AK45" s="135"/>
      <c r="AL45" s="135"/>
      <c r="AM45" s="135"/>
      <c r="AN45" s="135"/>
      <c r="AO45" s="135"/>
      <c r="AP45" s="135"/>
      <c r="AQ45" s="135"/>
      <c r="AR45" s="135"/>
      <c r="AS45" s="135"/>
      <c r="AT45" s="135"/>
      <c r="AU45" s="406"/>
      <c r="AV45" s="406"/>
      <c r="AW45" s="406"/>
      <c r="AX45" s="406"/>
      <c r="AY45" s="406"/>
      <c r="AZ45" s="406"/>
      <c r="BA45" s="153"/>
      <c r="BB45" s="153"/>
      <c r="BC45" s="153"/>
      <c r="BD45" s="135"/>
      <c r="BE45" s="133"/>
      <c r="BF45" s="133"/>
      <c r="BG45" s="133"/>
    </row>
    <row r="46" spans="1:59" s="134" customFormat="1" ht="12.75" customHeight="1">
      <c r="A46" s="133"/>
      <c r="B46" s="245"/>
      <c r="C46" s="257"/>
      <c r="D46" s="326"/>
      <c r="E46" s="326"/>
      <c r="F46" s="326"/>
      <c r="G46" s="326"/>
      <c r="H46" s="326"/>
      <c r="I46" s="304"/>
      <c r="J46" s="225"/>
      <c r="K46" s="226"/>
      <c r="L46" s="226"/>
      <c r="M46" s="226"/>
      <c r="N46" s="226"/>
      <c r="O46" s="226"/>
      <c r="P46" s="226"/>
      <c r="Q46" s="226"/>
      <c r="R46" s="227"/>
      <c r="S46" s="149"/>
      <c r="T46" s="148"/>
      <c r="U46" s="381" t="s">
        <v>102</v>
      </c>
      <c r="V46" s="382"/>
      <c r="W46" s="382"/>
      <c r="X46" s="382"/>
      <c r="Y46" s="382"/>
      <c r="Z46" s="382"/>
      <c r="AA46" s="382"/>
      <c r="AB46" s="448" t="s">
        <v>49</v>
      </c>
      <c r="AC46" s="449"/>
      <c r="AD46" s="337" t="s">
        <v>111</v>
      </c>
      <c r="AE46" s="337"/>
      <c r="AF46" s="337"/>
      <c r="AG46" s="448" t="s">
        <v>100</v>
      </c>
      <c r="AH46" s="480"/>
      <c r="AI46" s="480"/>
      <c r="AJ46" s="480"/>
      <c r="AK46" s="449"/>
      <c r="AL46" s="319" t="s">
        <v>197</v>
      </c>
      <c r="AM46" s="320"/>
      <c r="AN46" s="320"/>
      <c r="AO46" s="320"/>
      <c r="AP46" s="320"/>
      <c r="AQ46" s="320"/>
      <c r="AR46" s="320"/>
      <c r="AS46" s="321"/>
      <c r="AT46" s="135"/>
      <c r="AU46" s="336" t="s">
        <v>103</v>
      </c>
      <c r="AV46" s="337"/>
      <c r="AW46" s="337"/>
      <c r="AX46" s="337"/>
      <c r="AY46" s="337"/>
      <c r="AZ46" s="154"/>
      <c r="BA46" s="336" t="s">
        <v>104</v>
      </c>
      <c r="BB46" s="434"/>
      <c r="BC46" s="437" t="s">
        <v>105</v>
      </c>
      <c r="BD46" s="438"/>
      <c r="BE46" s="140"/>
      <c r="BF46" s="133"/>
      <c r="BG46" s="133"/>
    </row>
    <row r="47" spans="1:59" s="134" customFormat="1" ht="12.75" customHeight="1">
      <c r="A47" s="133"/>
      <c r="B47" s="245"/>
      <c r="C47" s="257"/>
      <c r="D47" s="336" t="s">
        <v>124</v>
      </c>
      <c r="E47" s="337"/>
      <c r="F47" s="337"/>
      <c r="G47" s="337"/>
      <c r="H47" s="337"/>
      <c r="I47" s="290" t="s">
        <v>70</v>
      </c>
      <c r="J47" s="216">
        <f>SUM(J37:R46)</f>
        <v>615200</v>
      </c>
      <c r="K47" s="217"/>
      <c r="L47" s="217"/>
      <c r="M47" s="217"/>
      <c r="N47" s="217"/>
      <c r="O47" s="217"/>
      <c r="P47" s="217"/>
      <c r="Q47" s="217"/>
      <c r="R47" s="218"/>
      <c r="S47" s="149"/>
      <c r="T47" s="148"/>
      <c r="U47" s="383"/>
      <c r="V47" s="384"/>
      <c r="W47" s="384"/>
      <c r="X47" s="384"/>
      <c r="Y47" s="384"/>
      <c r="Z47" s="384"/>
      <c r="AA47" s="384"/>
      <c r="AB47" s="464" t="s">
        <v>50</v>
      </c>
      <c r="AC47" s="465"/>
      <c r="AD47" s="239" t="s">
        <v>101</v>
      </c>
      <c r="AE47" s="240"/>
      <c r="AF47" s="470"/>
      <c r="AG47" s="464"/>
      <c r="AH47" s="481"/>
      <c r="AI47" s="481"/>
      <c r="AJ47" s="481"/>
      <c r="AK47" s="465"/>
      <c r="AL47" s="322"/>
      <c r="AM47" s="323"/>
      <c r="AN47" s="323"/>
      <c r="AO47" s="323"/>
      <c r="AP47" s="323"/>
      <c r="AQ47" s="323"/>
      <c r="AR47" s="323"/>
      <c r="AS47" s="324"/>
      <c r="AT47" s="135"/>
      <c r="AU47" s="435"/>
      <c r="AV47" s="238"/>
      <c r="AW47" s="238"/>
      <c r="AX47" s="238"/>
      <c r="AY47" s="238"/>
      <c r="AZ47" s="146" t="s">
        <v>36</v>
      </c>
      <c r="BA47" s="435"/>
      <c r="BB47" s="436"/>
      <c r="BC47" s="236" t="s">
        <v>194</v>
      </c>
      <c r="BD47" s="237"/>
      <c r="BE47" s="140"/>
      <c r="BF47" s="133"/>
      <c r="BG47" s="133"/>
    </row>
    <row r="48" spans="1:59" s="134" customFormat="1" ht="12.75" customHeight="1">
      <c r="A48" s="133"/>
      <c r="B48" s="245"/>
      <c r="C48" s="258"/>
      <c r="D48" s="440" t="s">
        <v>68</v>
      </c>
      <c r="E48" s="339"/>
      <c r="F48" s="339"/>
      <c r="G48" s="339"/>
      <c r="H48" s="339"/>
      <c r="I48" s="291"/>
      <c r="J48" s="219"/>
      <c r="K48" s="220"/>
      <c r="L48" s="220"/>
      <c r="M48" s="220"/>
      <c r="N48" s="220"/>
      <c r="O48" s="220"/>
      <c r="P48" s="220"/>
      <c r="Q48" s="220"/>
      <c r="R48" s="221"/>
      <c r="S48" s="149"/>
      <c r="T48" s="148"/>
      <c r="U48" s="517"/>
      <c r="V48" s="518"/>
      <c r="W48" s="518"/>
      <c r="X48" s="518"/>
      <c r="Y48" s="518"/>
      <c r="Z48" s="518"/>
      <c r="AA48" s="519"/>
      <c r="AB48" s="155"/>
      <c r="AC48" s="156"/>
      <c r="AD48" s="157"/>
      <c r="AE48" s="193"/>
      <c r="AF48" s="158"/>
      <c r="AG48" s="159"/>
      <c r="AH48" s="159"/>
      <c r="AI48" s="159"/>
      <c r="AJ48" s="159"/>
      <c r="AK48" s="160"/>
      <c r="AL48" s="159"/>
      <c r="AM48" s="159"/>
      <c r="AN48" s="159"/>
      <c r="AO48" s="159"/>
      <c r="AP48" s="159"/>
      <c r="AQ48" s="159"/>
      <c r="AR48" s="159"/>
      <c r="AS48" s="160"/>
      <c r="AT48" s="135"/>
      <c r="AU48" s="500"/>
      <c r="AV48" s="501"/>
      <c r="AW48" s="501"/>
      <c r="AX48" s="501"/>
      <c r="AY48" s="547"/>
      <c r="AZ48" s="547"/>
      <c r="BA48" s="504"/>
      <c r="BB48" s="505"/>
      <c r="BC48" s="161"/>
      <c r="BD48" s="162"/>
      <c r="BE48" s="142"/>
      <c r="BF48" s="133"/>
      <c r="BG48" s="133"/>
    </row>
    <row r="49" spans="1:59" s="134" customFormat="1" ht="15" customHeight="1">
      <c r="A49" s="133"/>
      <c r="B49" s="245"/>
      <c r="C49" s="435" t="s">
        <v>123</v>
      </c>
      <c r="D49" s="337"/>
      <c r="E49" s="337"/>
      <c r="F49" s="337"/>
      <c r="G49" s="337"/>
      <c r="H49" s="434"/>
      <c r="I49" s="304" t="s">
        <v>71</v>
      </c>
      <c r="J49" s="216">
        <f>SUM(J27:R36,J47)</f>
        <v>2685100</v>
      </c>
      <c r="K49" s="217"/>
      <c r="L49" s="217"/>
      <c r="M49" s="217"/>
      <c r="N49" s="217"/>
      <c r="O49" s="217"/>
      <c r="P49" s="217"/>
      <c r="Q49" s="217"/>
      <c r="R49" s="218"/>
      <c r="S49" s="149"/>
      <c r="T49" s="146"/>
      <c r="U49" s="520"/>
      <c r="V49" s="204"/>
      <c r="W49" s="204"/>
      <c r="X49" s="204"/>
      <c r="Y49" s="204"/>
      <c r="Z49" s="204"/>
      <c r="AA49" s="205"/>
      <c r="AB49" s="444"/>
      <c r="AC49" s="445"/>
      <c r="AD49" s="297"/>
      <c r="AE49" s="298"/>
      <c r="AF49" s="299"/>
      <c r="AG49" s="450">
        <f>SUM(AD49:AF51)</f>
        <v>0</v>
      </c>
      <c r="AH49" s="451"/>
      <c r="AI49" s="451"/>
      <c r="AJ49" s="451"/>
      <c r="AK49" s="452"/>
      <c r="AL49" s="206"/>
      <c r="AM49" s="207"/>
      <c r="AN49" s="207"/>
      <c r="AO49" s="207"/>
      <c r="AP49" s="207"/>
      <c r="AQ49" s="207"/>
      <c r="AR49" s="207"/>
      <c r="AS49" s="208"/>
      <c r="AT49" s="133"/>
      <c r="AU49" s="502"/>
      <c r="AV49" s="503"/>
      <c r="AW49" s="503"/>
      <c r="AX49" s="503"/>
      <c r="AY49" s="314" t="s">
        <v>177</v>
      </c>
      <c r="AZ49" s="314"/>
      <c r="BA49" s="234"/>
      <c r="BB49" s="235"/>
      <c r="BC49" s="234"/>
      <c r="BD49" s="235"/>
      <c r="BE49" s="142"/>
      <c r="BF49" s="133"/>
      <c r="BG49" s="133"/>
    </row>
    <row r="50" spans="1:59" s="134" customFormat="1" ht="12.75" customHeight="1">
      <c r="A50" s="133"/>
      <c r="B50" s="246"/>
      <c r="C50" s="440" t="s">
        <v>72</v>
      </c>
      <c r="D50" s="339"/>
      <c r="E50" s="339"/>
      <c r="F50" s="339"/>
      <c r="G50" s="339"/>
      <c r="H50" s="441"/>
      <c r="I50" s="304"/>
      <c r="J50" s="219"/>
      <c r="K50" s="220"/>
      <c r="L50" s="220"/>
      <c r="M50" s="220"/>
      <c r="N50" s="220"/>
      <c r="O50" s="220"/>
      <c r="P50" s="220"/>
      <c r="Q50" s="220"/>
      <c r="R50" s="221"/>
      <c r="S50" s="149"/>
      <c r="T50" s="146"/>
      <c r="U50" s="520"/>
      <c r="V50" s="204"/>
      <c r="W50" s="204"/>
      <c r="X50" s="204"/>
      <c r="Y50" s="204"/>
      <c r="Z50" s="204"/>
      <c r="AA50" s="205"/>
      <c r="AB50" s="444"/>
      <c r="AC50" s="445"/>
      <c r="AD50" s="544"/>
      <c r="AE50" s="545"/>
      <c r="AF50" s="546"/>
      <c r="AG50" s="450"/>
      <c r="AH50" s="451"/>
      <c r="AI50" s="451"/>
      <c r="AJ50" s="451"/>
      <c r="AK50" s="452"/>
      <c r="AL50" s="206"/>
      <c r="AM50" s="207"/>
      <c r="AN50" s="207"/>
      <c r="AO50" s="207"/>
      <c r="AP50" s="207"/>
      <c r="AQ50" s="207"/>
      <c r="AR50" s="207"/>
      <c r="AS50" s="208"/>
      <c r="AT50" s="133"/>
      <c r="AU50" s="522"/>
      <c r="AV50" s="523"/>
      <c r="AW50" s="523"/>
      <c r="AX50" s="523"/>
      <c r="AY50" s="325"/>
      <c r="AZ50" s="325"/>
      <c r="BA50" s="498"/>
      <c r="BB50" s="499"/>
      <c r="BC50" s="204"/>
      <c r="BD50" s="205"/>
      <c r="BE50" s="142"/>
      <c r="BF50" s="133"/>
      <c r="BG50" s="133"/>
    </row>
    <row r="51" spans="1:59" s="134" customFormat="1" ht="12.75" customHeight="1">
      <c r="A51" s="133"/>
      <c r="B51" s="435" t="s">
        <v>73</v>
      </c>
      <c r="C51" s="337"/>
      <c r="D51" s="337"/>
      <c r="E51" s="337"/>
      <c r="F51" s="337"/>
      <c r="G51" s="337"/>
      <c r="H51" s="337"/>
      <c r="I51" s="290" t="s">
        <v>27</v>
      </c>
      <c r="J51" s="216">
        <f>J25-J49</f>
        <v>2928900</v>
      </c>
      <c r="K51" s="217"/>
      <c r="L51" s="217"/>
      <c r="M51" s="217"/>
      <c r="N51" s="217"/>
      <c r="O51" s="217"/>
      <c r="P51" s="217"/>
      <c r="Q51" s="217"/>
      <c r="R51" s="218"/>
      <c r="S51" s="149"/>
      <c r="T51" s="146"/>
      <c r="U51" s="163"/>
      <c r="V51" s="164"/>
      <c r="W51" s="515" t="s">
        <v>175</v>
      </c>
      <c r="X51" s="515"/>
      <c r="Y51" s="515"/>
      <c r="Z51" s="515"/>
      <c r="AA51" s="516"/>
      <c r="AB51" s="446"/>
      <c r="AC51" s="447"/>
      <c r="AD51" s="297"/>
      <c r="AE51" s="298"/>
      <c r="AF51" s="299"/>
      <c r="AG51" s="453"/>
      <c r="AH51" s="454"/>
      <c r="AI51" s="454"/>
      <c r="AJ51" s="454"/>
      <c r="AK51" s="455"/>
      <c r="AL51" s="297"/>
      <c r="AM51" s="298"/>
      <c r="AN51" s="298"/>
      <c r="AO51" s="298"/>
      <c r="AP51" s="298"/>
      <c r="AQ51" s="298"/>
      <c r="AR51" s="298"/>
      <c r="AS51" s="299"/>
      <c r="AT51" s="133"/>
      <c r="AU51" s="522"/>
      <c r="AV51" s="523"/>
      <c r="AW51" s="523"/>
      <c r="AX51" s="523"/>
      <c r="AY51" s="296" t="s">
        <v>174</v>
      </c>
      <c r="AZ51" s="296"/>
      <c r="BA51" s="498"/>
      <c r="BB51" s="499"/>
      <c r="BC51" s="204"/>
      <c r="BD51" s="205"/>
      <c r="BE51" s="142"/>
      <c r="BF51" s="133"/>
      <c r="BG51" s="133"/>
    </row>
    <row r="52" spans="1:59" s="134" customFormat="1" ht="12.75" customHeight="1">
      <c r="A52" s="133"/>
      <c r="B52" s="338" t="s">
        <v>74</v>
      </c>
      <c r="C52" s="339"/>
      <c r="D52" s="339"/>
      <c r="E52" s="339"/>
      <c r="F52" s="339"/>
      <c r="G52" s="339"/>
      <c r="H52" s="339"/>
      <c r="I52" s="291"/>
      <c r="J52" s="219"/>
      <c r="K52" s="220"/>
      <c r="L52" s="220"/>
      <c r="M52" s="220"/>
      <c r="N52" s="220"/>
      <c r="O52" s="220"/>
      <c r="P52" s="220"/>
      <c r="Q52" s="220"/>
      <c r="R52" s="221"/>
      <c r="S52" s="149"/>
      <c r="T52" s="146"/>
      <c r="U52" s="165"/>
      <c r="V52" s="133"/>
      <c r="W52" s="133"/>
      <c r="X52" s="133"/>
      <c r="Y52" s="133"/>
      <c r="Z52" s="133"/>
      <c r="AA52" s="133"/>
      <c r="AB52" s="165"/>
      <c r="AC52" s="133"/>
      <c r="AD52" s="544"/>
      <c r="AE52" s="545"/>
      <c r="AF52" s="546"/>
      <c r="AG52" s="166"/>
      <c r="AH52" s="166"/>
      <c r="AI52" s="166"/>
      <c r="AJ52" s="166"/>
      <c r="AK52" s="167"/>
      <c r="AL52" s="166"/>
      <c r="AM52" s="166"/>
      <c r="AN52" s="166"/>
      <c r="AO52" s="168"/>
      <c r="AP52" s="168"/>
      <c r="AQ52" s="168"/>
      <c r="AR52" s="168"/>
      <c r="AS52" s="169"/>
      <c r="AT52" s="133"/>
      <c r="AU52" s="474"/>
      <c r="AV52" s="475"/>
      <c r="AW52" s="475"/>
      <c r="AX52" s="475"/>
      <c r="AY52" s="485"/>
      <c r="AZ52" s="486"/>
      <c r="BA52" s="212" t="s">
        <v>236</v>
      </c>
      <c r="BB52" s="213"/>
      <c r="BC52" s="292">
        <f>SUM(BC49:BD51)</f>
        <v>0</v>
      </c>
      <c r="BD52" s="293"/>
      <c r="BE52" s="142"/>
      <c r="BF52" s="133"/>
      <c r="BG52" s="133"/>
    </row>
    <row r="53" spans="1:59" s="134" customFormat="1" ht="12.75" customHeight="1">
      <c r="A53" s="133"/>
      <c r="B53" s="459" t="s">
        <v>75</v>
      </c>
      <c r="C53" s="326"/>
      <c r="D53" s="326"/>
      <c r="E53" s="326"/>
      <c r="F53" s="326"/>
      <c r="G53" s="326"/>
      <c r="H53" s="326"/>
      <c r="I53" s="304" t="s">
        <v>28</v>
      </c>
      <c r="J53" s="228"/>
      <c r="K53" s="229"/>
      <c r="L53" s="229"/>
      <c r="M53" s="229"/>
      <c r="N53" s="229"/>
      <c r="O53" s="229"/>
      <c r="P53" s="229"/>
      <c r="Q53" s="229"/>
      <c r="R53" s="230"/>
      <c r="S53" s="149"/>
      <c r="T53" s="135"/>
      <c r="U53" s="287" t="s">
        <v>51</v>
      </c>
      <c r="V53" s="288"/>
      <c r="W53" s="204"/>
      <c r="X53" s="204"/>
      <c r="Y53" s="204"/>
      <c r="Z53" s="288" t="s">
        <v>125</v>
      </c>
      <c r="AA53" s="289"/>
      <c r="AB53" s="300"/>
      <c r="AC53" s="301"/>
      <c r="AD53" s="297"/>
      <c r="AE53" s="298"/>
      <c r="AF53" s="299"/>
      <c r="AG53" s="450">
        <f>SUM(AD52:AF55)</f>
        <v>0</v>
      </c>
      <c r="AH53" s="451"/>
      <c r="AI53" s="451"/>
      <c r="AJ53" s="451"/>
      <c r="AK53" s="452"/>
      <c r="AL53" s="206"/>
      <c r="AM53" s="207"/>
      <c r="AN53" s="207"/>
      <c r="AO53" s="207"/>
      <c r="AP53" s="207"/>
      <c r="AQ53" s="207"/>
      <c r="AR53" s="207"/>
      <c r="AS53" s="208"/>
      <c r="AT53" s="133"/>
      <c r="AU53" s="477"/>
      <c r="AV53" s="478"/>
      <c r="AW53" s="478"/>
      <c r="AX53" s="478"/>
      <c r="AY53" s="487"/>
      <c r="AZ53" s="488"/>
      <c r="BA53" s="214"/>
      <c r="BB53" s="215"/>
      <c r="BC53" s="294"/>
      <c r="BD53" s="295"/>
      <c r="BE53" s="142"/>
      <c r="BF53" s="133"/>
      <c r="BG53" s="133"/>
    </row>
    <row r="54" spans="1:59" s="134" customFormat="1" ht="12.75" customHeight="1">
      <c r="A54" s="133"/>
      <c r="B54" s="459"/>
      <c r="C54" s="326"/>
      <c r="D54" s="326"/>
      <c r="E54" s="326"/>
      <c r="F54" s="326"/>
      <c r="G54" s="326"/>
      <c r="H54" s="326"/>
      <c r="I54" s="304"/>
      <c r="J54" s="231"/>
      <c r="K54" s="232"/>
      <c r="L54" s="232"/>
      <c r="M54" s="232"/>
      <c r="N54" s="232"/>
      <c r="O54" s="232"/>
      <c r="P54" s="232"/>
      <c r="Q54" s="232"/>
      <c r="R54" s="233"/>
      <c r="S54" s="149"/>
      <c r="T54" s="135"/>
      <c r="U54" s="287"/>
      <c r="V54" s="288"/>
      <c r="W54" s="204"/>
      <c r="X54" s="204"/>
      <c r="Y54" s="204"/>
      <c r="Z54" s="288"/>
      <c r="AA54" s="289"/>
      <c r="AB54" s="300"/>
      <c r="AC54" s="301"/>
      <c r="AD54" s="544"/>
      <c r="AE54" s="545"/>
      <c r="AF54" s="546"/>
      <c r="AG54" s="450"/>
      <c r="AH54" s="451"/>
      <c r="AI54" s="451"/>
      <c r="AJ54" s="451"/>
      <c r="AK54" s="452"/>
      <c r="AL54" s="206"/>
      <c r="AM54" s="207"/>
      <c r="AN54" s="207"/>
      <c r="AO54" s="207"/>
      <c r="AP54" s="207"/>
      <c r="AQ54" s="207"/>
      <c r="AR54" s="207"/>
      <c r="AS54" s="208"/>
      <c r="AT54" s="133"/>
      <c r="AU54" s="170"/>
      <c r="AV54" s="170"/>
      <c r="AW54" s="170"/>
      <c r="AX54" s="170"/>
      <c r="AY54" s="171"/>
      <c r="AZ54" s="171"/>
      <c r="BA54" s="172"/>
      <c r="BB54" s="172"/>
      <c r="BC54" s="173"/>
      <c r="BD54" s="173"/>
      <c r="BE54" s="174"/>
      <c r="BF54" s="133"/>
      <c r="BG54" s="133"/>
    </row>
    <row r="55" spans="1:59" s="134" customFormat="1" ht="12.75" customHeight="1">
      <c r="A55" s="133"/>
      <c r="B55" s="400" t="s">
        <v>122</v>
      </c>
      <c r="C55" s="401"/>
      <c r="D55" s="401"/>
      <c r="E55" s="401"/>
      <c r="F55" s="401"/>
      <c r="G55" s="401"/>
      <c r="H55" s="401"/>
      <c r="I55" s="290" t="s">
        <v>47</v>
      </c>
      <c r="J55" s="216">
        <f>J51-J53</f>
        <v>2928900</v>
      </c>
      <c r="K55" s="217"/>
      <c r="L55" s="217"/>
      <c r="M55" s="217"/>
      <c r="N55" s="217"/>
      <c r="O55" s="217"/>
      <c r="P55" s="217"/>
      <c r="Q55" s="217"/>
      <c r="R55" s="218"/>
      <c r="S55" s="149"/>
      <c r="T55" s="175"/>
      <c r="U55" s="176"/>
      <c r="V55" s="146"/>
      <c r="W55" s="146"/>
      <c r="X55" s="146"/>
      <c r="Y55" s="146"/>
      <c r="Z55" s="146"/>
      <c r="AA55" s="146"/>
      <c r="AB55" s="302"/>
      <c r="AC55" s="303"/>
      <c r="AD55" s="297"/>
      <c r="AE55" s="298"/>
      <c r="AF55" s="299"/>
      <c r="AG55" s="482"/>
      <c r="AH55" s="483"/>
      <c r="AI55" s="483"/>
      <c r="AJ55" s="483"/>
      <c r="AK55" s="484"/>
      <c r="AL55" s="209"/>
      <c r="AM55" s="210"/>
      <c r="AN55" s="210"/>
      <c r="AO55" s="210"/>
      <c r="AP55" s="210"/>
      <c r="AQ55" s="210"/>
      <c r="AR55" s="210"/>
      <c r="AS55" s="211"/>
      <c r="AT55" s="133"/>
      <c r="AU55" s="177"/>
      <c r="AV55" s="140"/>
      <c r="AW55" s="140"/>
      <c r="AX55" s="140"/>
      <c r="AY55" s="178"/>
      <c r="AZ55" s="178"/>
      <c r="BA55" s="179"/>
      <c r="BB55" s="179"/>
      <c r="BC55" s="174"/>
      <c r="BD55" s="174"/>
      <c r="BE55" s="174"/>
      <c r="BF55" s="133"/>
      <c r="BG55" s="133"/>
    </row>
    <row r="56" spans="1:59" s="134" customFormat="1" ht="12.75" customHeight="1">
      <c r="A56" s="133"/>
      <c r="B56" s="442" t="s">
        <v>76</v>
      </c>
      <c r="C56" s="443"/>
      <c r="D56" s="443"/>
      <c r="E56" s="443"/>
      <c r="F56" s="443"/>
      <c r="G56" s="443"/>
      <c r="H56" s="443"/>
      <c r="I56" s="291"/>
      <c r="J56" s="219"/>
      <c r="K56" s="220"/>
      <c r="L56" s="220"/>
      <c r="M56" s="220"/>
      <c r="N56" s="220"/>
      <c r="O56" s="220"/>
      <c r="P56" s="220"/>
      <c r="Q56" s="220"/>
      <c r="R56" s="221"/>
      <c r="S56" s="149"/>
      <c r="T56" s="180"/>
      <c r="U56" s="290" t="s">
        <v>18</v>
      </c>
      <c r="V56" s="359" t="s">
        <v>188</v>
      </c>
      <c r="W56" s="360"/>
      <c r="X56" s="361"/>
      <c r="Y56" s="181"/>
      <c r="Z56" s="170"/>
      <c r="AA56" s="170"/>
      <c r="AB56" s="170"/>
      <c r="AC56" s="162"/>
      <c r="AD56" s="456">
        <f>AD49+AD52</f>
        <v>0</v>
      </c>
      <c r="AE56" s="457"/>
      <c r="AF56" s="458"/>
      <c r="AG56" s="182"/>
      <c r="AH56" s="182"/>
      <c r="AI56" s="182"/>
      <c r="AJ56" s="182"/>
      <c r="AK56" s="183"/>
      <c r="AL56" s="182"/>
      <c r="AM56" s="182"/>
      <c r="AN56" s="182"/>
      <c r="AO56" s="184"/>
      <c r="AP56" s="184"/>
      <c r="AQ56" s="184"/>
      <c r="AR56" s="184"/>
      <c r="AS56" s="185"/>
      <c r="AT56" s="133"/>
      <c r="AU56" s="133"/>
      <c r="AV56" s="133"/>
      <c r="AW56" s="133"/>
      <c r="AX56" s="133"/>
      <c r="AY56" s="133"/>
      <c r="AZ56" s="133"/>
      <c r="BA56" s="133"/>
      <c r="BB56" s="133"/>
      <c r="BC56" s="133"/>
      <c r="BD56" s="186"/>
      <c r="BE56" s="187"/>
      <c r="BF56" s="188"/>
      <c r="BG56" s="133"/>
    </row>
    <row r="57" spans="1:59" s="134" customFormat="1" ht="12.75" customHeight="1">
      <c r="A57" s="133"/>
      <c r="B57" s="460" t="s">
        <v>77</v>
      </c>
      <c r="C57" s="461"/>
      <c r="D57" s="461"/>
      <c r="E57" s="461"/>
      <c r="F57" s="461"/>
      <c r="G57" s="461"/>
      <c r="H57" s="461"/>
      <c r="I57" s="461"/>
      <c r="J57" s="222"/>
      <c r="K57" s="223"/>
      <c r="L57" s="223"/>
      <c r="M57" s="223"/>
      <c r="N57" s="223"/>
      <c r="O57" s="223"/>
      <c r="P57" s="223"/>
      <c r="Q57" s="223"/>
      <c r="R57" s="224"/>
      <c r="S57" s="149"/>
      <c r="T57" s="135"/>
      <c r="U57" s="304"/>
      <c r="V57" s="362"/>
      <c r="W57" s="363"/>
      <c r="X57" s="364"/>
      <c r="Y57" s="216">
        <f>AB49+AB53</f>
        <v>0</v>
      </c>
      <c r="Z57" s="217"/>
      <c r="AA57" s="217"/>
      <c r="AB57" s="217"/>
      <c r="AC57" s="218"/>
      <c r="AD57" s="453"/>
      <c r="AE57" s="454"/>
      <c r="AF57" s="455"/>
      <c r="AG57" s="450">
        <f>SUM(AG49:AK55)</f>
        <v>0</v>
      </c>
      <c r="AH57" s="451"/>
      <c r="AI57" s="451"/>
      <c r="AJ57" s="451"/>
      <c r="AK57" s="452"/>
      <c r="AL57" s="456">
        <f>SUM(AL49:AS55)</f>
        <v>0</v>
      </c>
      <c r="AM57" s="457"/>
      <c r="AN57" s="457"/>
      <c r="AO57" s="457"/>
      <c r="AP57" s="457"/>
      <c r="AQ57" s="457"/>
      <c r="AR57" s="457"/>
      <c r="AS57" s="458"/>
      <c r="AT57" s="133"/>
      <c r="AU57" s="133"/>
      <c r="AV57" s="540">
        <f ca="1">TODAY()</f>
        <v>45682</v>
      </c>
      <c r="AW57" s="540"/>
      <c r="AX57" s="540"/>
      <c r="AY57" s="540"/>
      <c r="AZ57" s="540"/>
      <c r="BA57" s="540"/>
      <c r="BB57" s="540"/>
      <c r="BC57" s="133"/>
      <c r="BD57" s="186"/>
      <c r="BE57" s="187"/>
      <c r="BF57" s="188"/>
      <c r="BG57" s="133"/>
    </row>
    <row r="58" spans="1:59" s="134" customFormat="1" ht="12.75" customHeight="1">
      <c r="A58" s="133"/>
      <c r="B58" s="462"/>
      <c r="C58" s="463"/>
      <c r="D58" s="463"/>
      <c r="E58" s="463"/>
      <c r="F58" s="463"/>
      <c r="G58" s="463"/>
      <c r="H58" s="463"/>
      <c r="I58" s="463"/>
      <c r="J58" s="225"/>
      <c r="K58" s="226"/>
      <c r="L58" s="226"/>
      <c r="M58" s="226"/>
      <c r="N58" s="226"/>
      <c r="O58" s="226"/>
      <c r="P58" s="226"/>
      <c r="Q58" s="226"/>
      <c r="R58" s="227"/>
      <c r="S58" s="149"/>
      <c r="T58" s="135"/>
      <c r="U58" s="304"/>
      <c r="V58" s="362"/>
      <c r="W58" s="363"/>
      <c r="X58" s="364"/>
      <c r="Y58" s="219"/>
      <c r="Z58" s="220"/>
      <c r="AA58" s="220"/>
      <c r="AB58" s="220"/>
      <c r="AC58" s="221"/>
      <c r="AD58" s="456">
        <f>AD50+AD54</f>
        <v>0</v>
      </c>
      <c r="AE58" s="457"/>
      <c r="AF58" s="458"/>
      <c r="AG58" s="450"/>
      <c r="AH58" s="451"/>
      <c r="AI58" s="451"/>
      <c r="AJ58" s="451"/>
      <c r="AK58" s="452"/>
      <c r="AL58" s="453"/>
      <c r="AM58" s="454"/>
      <c r="AN58" s="454"/>
      <c r="AO58" s="454"/>
      <c r="AP58" s="454"/>
      <c r="AQ58" s="454"/>
      <c r="AR58" s="454"/>
      <c r="AS58" s="455"/>
      <c r="AT58" s="133"/>
      <c r="AU58" s="133"/>
      <c r="AV58" s="540"/>
      <c r="AW58" s="540"/>
      <c r="AX58" s="540"/>
      <c r="AY58" s="540"/>
      <c r="AZ58" s="540"/>
      <c r="BA58" s="540"/>
      <c r="BB58" s="540"/>
      <c r="BC58" s="133"/>
      <c r="BD58" s="186"/>
      <c r="BE58" s="187"/>
      <c r="BF58" s="188"/>
      <c r="BG58" s="133"/>
    </row>
    <row r="59" spans="1:59" s="134" customFormat="1" ht="12" customHeight="1">
      <c r="A59" s="133"/>
      <c r="B59" s="135"/>
      <c r="C59" s="135"/>
      <c r="D59" s="135"/>
      <c r="E59" s="135"/>
      <c r="F59" s="135"/>
      <c r="G59" s="135"/>
      <c r="H59" s="135"/>
      <c r="I59" s="135"/>
      <c r="J59" s="135"/>
      <c r="K59" s="135"/>
      <c r="L59" s="135"/>
      <c r="M59" s="135"/>
      <c r="N59" s="135"/>
      <c r="O59" s="135"/>
      <c r="P59" s="135"/>
      <c r="Q59" s="135"/>
      <c r="R59" s="135"/>
      <c r="S59" s="135"/>
      <c r="T59" s="135"/>
      <c r="U59" s="291"/>
      <c r="V59" s="471"/>
      <c r="W59" s="472"/>
      <c r="X59" s="473"/>
      <c r="Y59" s="189"/>
      <c r="Z59" s="190"/>
      <c r="AA59" s="190"/>
      <c r="AB59" s="190"/>
      <c r="AC59" s="191"/>
      <c r="AD59" s="453"/>
      <c r="AE59" s="454"/>
      <c r="AF59" s="455"/>
      <c r="AG59" s="453"/>
      <c r="AH59" s="454"/>
      <c r="AI59" s="454"/>
      <c r="AJ59" s="454"/>
      <c r="AK59" s="455"/>
      <c r="AL59" s="190"/>
      <c r="AM59" s="190"/>
      <c r="AN59" s="190"/>
      <c r="AO59" s="190"/>
      <c r="AP59" s="190"/>
      <c r="AQ59" s="190"/>
      <c r="AR59" s="190"/>
      <c r="AS59" s="191"/>
      <c r="AT59" s="135"/>
      <c r="AU59" s="135"/>
      <c r="AV59" s="135"/>
      <c r="AW59" s="135"/>
      <c r="AX59" s="135"/>
      <c r="AY59" s="135"/>
      <c r="AZ59" s="135"/>
      <c r="BA59" s="135"/>
      <c r="BB59" s="135"/>
      <c r="BC59" s="135"/>
      <c r="BD59" s="135"/>
      <c r="BE59" s="133"/>
      <c r="BF59" s="133"/>
      <c r="BG59" s="133"/>
    </row>
    <row r="60" spans="1:59" s="134" customFormat="1" ht="15.75" customHeight="1">
      <c r="A60" s="133"/>
      <c r="B60" s="135"/>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35"/>
      <c r="AD60" s="135"/>
      <c r="AE60" s="135"/>
      <c r="AF60" s="135"/>
      <c r="AG60" s="135"/>
      <c r="AH60" s="135"/>
      <c r="AI60" s="135"/>
      <c r="AJ60" s="135"/>
      <c r="AK60" s="135"/>
      <c r="AL60" s="135"/>
      <c r="AM60" s="135"/>
      <c r="AN60" s="135"/>
      <c r="AO60" s="135"/>
      <c r="AP60" s="135"/>
      <c r="AQ60" s="135"/>
      <c r="AR60" s="135"/>
      <c r="AS60" s="135"/>
      <c r="AT60" s="135"/>
      <c r="AU60" s="135"/>
      <c r="AV60" s="135"/>
      <c r="AW60" s="135"/>
      <c r="AX60" s="135"/>
      <c r="AY60" s="135"/>
      <c r="AZ60" s="135"/>
      <c r="BA60" s="135"/>
      <c r="BB60" s="135"/>
      <c r="BC60" s="135"/>
      <c r="BD60" s="135"/>
      <c r="BE60" s="133"/>
      <c r="BF60" s="133"/>
      <c r="BG60" s="133"/>
    </row>
    <row r="61" spans="1:59" s="134" customFormat="1">
      <c r="A61" s="133"/>
      <c r="B61" s="135"/>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35"/>
      <c r="AD61" s="135"/>
      <c r="AE61" s="135"/>
      <c r="AF61" s="135"/>
      <c r="AG61" s="135"/>
      <c r="AH61" s="135"/>
      <c r="AI61" s="135"/>
      <c r="AJ61" s="135"/>
      <c r="AK61" s="135"/>
      <c r="AL61" s="135"/>
      <c r="AM61" s="135"/>
      <c r="AN61" s="135"/>
      <c r="AO61" s="135"/>
      <c r="AP61" s="135"/>
      <c r="AQ61" s="135"/>
      <c r="AR61" s="135"/>
      <c r="AS61" s="135"/>
      <c r="AT61" s="135"/>
      <c r="AU61" s="135"/>
      <c r="AV61" s="135"/>
      <c r="AW61" s="135"/>
      <c r="AX61" s="135"/>
      <c r="AY61" s="135"/>
      <c r="AZ61" s="135"/>
      <c r="BA61" s="135"/>
      <c r="BB61" s="135"/>
      <c r="BC61" s="135"/>
      <c r="BD61" s="135"/>
      <c r="BE61" s="133"/>
      <c r="BF61" s="133"/>
      <c r="BG61" s="133"/>
    </row>
    <row r="62" spans="1:59" s="134" customFormat="1">
      <c r="A62" s="133"/>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3"/>
      <c r="AD62" s="133"/>
      <c r="AE62" s="133"/>
      <c r="AF62" s="133"/>
      <c r="AG62" s="133"/>
      <c r="AH62" s="133"/>
      <c r="AI62" s="133"/>
      <c r="AJ62" s="133"/>
      <c r="AK62" s="133"/>
      <c r="AL62" s="133"/>
      <c r="AM62" s="133"/>
      <c r="AN62" s="133"/>
      <c r="AO62" s="133"/>
      <c r="AP62" s="133"/>
      <c r="AQ62" s="133"/>
      <c r="AR62" s="133"/>
      <c r="AS62" s="133"/>
      <c r="AT62" s="133"/>
      <c r="AU62" s="133"/>
      <c r="AV62" s="133"/>
      <c r="AW62" s="133"/>
      <c r="AX62" s="133"/>
      <c r="AY62" s="133"/>
      <c r="AZ62" s="133"/>
      <c r="BA62" s="133"/>
      <c r="BB62" s="133"/>
      <c r="BC62" s="133"/>
      <c r="BD62" s="133"/>
      <c r="BE62" s="133"/>
      <c r="BF62" s="133"/>
      <c r="BG62" s="133"/>
    </row>
    <row r="63" spans="1:59" s="134" customFormat="1">
      <c r="A63" s="133"/>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3"/>
      <c r="AD63" s="133"/>
      <c r="AE63" s="133"/>
      <c r="AF63" s="133"/>
      <c r="AG63" s="133"/>
      <c r="AH63" s="133"/>
      <c r="AI63" s="133"/>
      <c r="AJ63" s="133"/>
      <c r="AK63" s="133"/>
      <c r="AL63" s="133"/>
      <c r="AM63" s="133"/>
      <c r="AN63" s="133"/>
      <c r="AO63" s="133"/>
      <c r="AP63" s="133"/>
      <c r="AQ63" s="133"/>
      <c r="AR63" s="133"/>
      <c r="AS63" s="133"/>
      <c r="AT63" s="133"/>
      <c r="AU63" s="133"/>
      <c r="AV63" s="133"/>
      <c r="AW63" s="133"/>
      <c r="AX63" s="133"/>
      <c r="AY63" s="133"/>
      <c r="AZ63" s="133"/>
      <c r="BA63" s="133"/>
      <c r="BB63" s="133"/>
      <c r="BC63" s="133"/>
      <c r="BD63" s="133"/>
      <c r="BE63" s="133"/>
      <c r="BF63" s="133"/>
      <c r="BG63" s="133"/>
    </row>
    <row r="64" spans="1:59" s="134" customFormat="1">
      <c r="A64" s="133"/>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c r="AD64" s="133"/>
      <c r="AE64" s="133"/>
      <c r="AF64" s="133"/>
      <c r="AG64" s="133"/>
      <c r="AH64" s="133"/>
      <c r="AI64" s="133"/>
      <c r="AJ64" s="133"/>
      <c r="AK64" s="133"/>
      <c r="AL64" s="133"/>
      <c r="AM64" s="133"/>
      <c r="AN64" s="133"/>
      <c r="AO64" s="133"/>
      <c r="AP64" s="133"/>
      <c r="AQ64" s="133"/>
      <c r="AR64" s="133"/>
      <c r="AS64" s="133"/>
      <c r="AT64" s="133"/>
      <c r="AU64" s="133"/>
      <c r="AV64" s="133"/>
      <c r="AW64" s="133"/>
      <c r="AX64" s="133"/>
      <c r="AY64" s="133"/>
      <c r="AZ64" s="133"/>
      <c r="BA64" s="133"/>
      <c r="BB64" s="133"/>
      <c r="BC64" s="133"/>
      <c r="BD64" s="133"/>
      <c r="BE64" s="133"/>
      <c r="BF64" s="133"/>
      <c r="BG64" s="133"/>
    </row>
    <row r="65" spans="1:59" s="134" customFormat="1">
      <c r="A65" s="133"/>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c r="AA65" s="133"/>
      <c r="AB65" s="133"/>
      <c r="AC65" s="133"/>
      <c r="AD65" s="133"/>
      <c r="AE65" s="133"/>
      <c r="AF65" s="133"/>
      <c r="AG65" s="133"/>
      <c r="AH65" s="133"/>
      <c r="AI65" s="133"/>
      <c r="AJ65" s="133"/>
      <c r="AK65" s="133"/>
      <c r="AL65" s="133"/>
      <c r="AM65" s="133"/>
      <c r="AN65" s="133"/>
      <c r="AO65" s="133"/>
      <c r="AP65" s="133"/>
      <c r="AQ65" s="133"/>
      <c r="AR65" s="133"/>
      <c r="AS65" s="133"/>
      <c r="AT65" s="133"/>
      <c r="AU65" s="133"/>
      <c r="AV65" s="133"/>
      <c r="AW65" s="133"/>
      <c r="AX65" s="133"/>
      <c r="AY65" s="133"/>
      <c r="AZ65" s="133"/>
      <c r="BA65" s="133"/>
      <c r="BB65" s="133"/>
      <c r="BC65" s="133"/>
      <c r="BD65" s="133"/>
      <c r="BE65" s="133"/>
      <c r="BF65" s="133"/>
      <c r="BG65" s="133"/>
    </row>
    <row r="66" spans="1:59" s="134" customFormat="1"/>
    <row r="67" spans="1:59" s="134" customFormat="1"/>
    <row r="68" spans="1:59" s="134" customFormat="1"/>
    <row r="69" spans="1:59" s="134" customFormat="1"/>
    <row r="70" spans="1:59" s="134" customFormat="1"/>
    <row r="71" spans="1:59" s="134" customFormat="1"/>
    <row r="72" spans="1:59" s="134" customFormat="1"/>
    <row r="73" spans="1:59" s="134" customFormat="1"/>
    <row r="74" spans="1:59" s="134" customFormat="1"/>
    <row r="75" spans="1:59" s="134" customFormat="1"/>
    <row r="76" spans="1:59" s="134" customFormat="1"/>
    <row r="77" spans="1:59" s="134" customFormat="1"/>
    <row r="78" spans="1:59" s="134" customFormat="1"/>
    <row r="79" spans="1:59" s="134" customFormat="1"/>
    <row r="80" spans="1:59" s="134" customFormat="1"/>
    <row r="81" s="134" customFormat="1"/>
    <row r="82" s="134" customFormat="1"/>
  </sheetData>
  <sheetProtection algorithmName="SHA-512" hashValue="cJ1lxXY8Sn+1sATQAyM+DZeFZ/E47GXpjpIQRtUzHz5bHpxNbVLNKsrttazlSrec/wiNZh/Ra42dqohAqNwWiA==" saltValue="41j4k77D1K883zC+aijWCg==" spinCount="100000" sheet="1" objects="1" scenarios="1"/>
  <mergeCells count="323">
    <mergeCell ref="T7:V10"/>
    <mergeCell ref="T4:V6"/>
    <mergeCell ref="AU12:AV14"/>
    <mergeCell ref="AV4:AV10"/>
    <mergeCell ref="AL7:AU10"/>
    <mergeCell ref="AV57:BB58"/>
    <mergeCell ref="AO1:AY3"/>
    <mergeCell ref="S2:U2"/>
    <mergeCell ref="AL57:AS58"/>
    <mergeCell ref="AD54:AF55"/>
    <mergeCell ref="AD52:AF53"/>
    <mergeCell ref="AD50:AF51"/>
    <mergeCell ref="AY48:AZ48"/>
    <mergeCell ref="AZ18:BA21"/>
    <mergeCell ref="AY8:BD10"/>
    <mergeCell ref="BB24:BD25"/>
    <mergeCell ref="BB16:BD19"/>
    <mergeCell ref="BB36:BD37"/>
    <mergeCell ref="AL5:AS6"/>
    <mergeCell ref="AI4:AK4"/>
    <mergeCell ref="AI7:AK10"/>
    <mergeCell ref="AZ36:BA37"/>
    <mergeCell ref="AX38:AY39"/>
    <mergeCell ref="AY6:BD7"/>
    <mergeCell ref="BA50:BB51"/>
    <mergeCell ref="AW40:AW41"/>
    <mergeCell ref="AU46:AY47"/>
    <mergeCell ref="AX40:AY41"/>
    <mergeCell ref="AU44:AZ45"/>
    <mergeCell ref="AU48:AX49"/>
    <mergeCell ref="BA48:BB49"/>
    <mergeCell ref="B4:B6"/>
    <mergeCell ref="R10:R12"/>
    <mergeCell ref="AQ20:AT21"/>
    <mergeCell ref="E10:E12"/>
    <mergeCell ref="AW8:AX10"/>
    <mergeCell ref="AW6:AX7"/>
    <mergeCell ref="AW4:AX5"/>
    <mergeCell ref="AQ18:AV19"/>
    <mergeCell ref="W51:AA51"/>
    <mergeCell ref="U48:AA50"/>
    <mergeCell ref="AQ16:BA17"/>
    <mergeCell ref="AA40:AE41"/>
    <mergeCell ref="AQ32:AT33"/>
    <mergeCell ref="AU50:AX51"/>
    <mergeCell ref="X38:Z39"/>
    <mergeCell ref="AY4:BD5"/>
    <mergeCell ref="AL4:AS4"/>
    <mergeCell ref="V56:X59"/>
    <mergeCell ref="AA32:AE33"/>
    <mergeCell ref="X32:Z33"/>
    <mergeCell ref="AA36:AE37"/>
    <mergeCell ref="AW36:AW37"/>
    <mergeCell ref="U53:V54"/>
    <mergeCell ref="Z53:AA54"/>
    <mergeCell ref="U56:U59"/>
    <mergeCell ref="AU32:AV33"/>
    <mergeCell ref="X42:Z43"/>
    <mergeCell ref="AG46:AK47"/>
    <mergeCell ref="AD49:AF49"/>
    <mergeCell ref="U44:AB45"/>
    <mergeCell ref="AF42:AI43"/>
    <mergeCell ref="AG53:AK55"/>
    <mergeCell ref="AU52:AZ53"/>
    <mergeCell ref="AA42:AE43"/>
    <mergeCell ref="AQ42:AT43"/>
    <mergeCell ref="AQ40:AT41"/>
    <mergeCell ref="AZ42:BA43"/>
    <mergeCell ref="AU38:AV39"/>
    <mergeCell ref="AU36:AV37"/>
    <mergeCell ref="AQ38:AT39"/>
    <mergeCell ref="AQ36:AT37"/>
    <mergeCell ref="H10:H12"/>
    <mergeCell ref="AB49:AC51"/>
    <mergeCell ref="I43:I44"/>
    <mergeCell ref="D47:H47"/>
    <mergeCell ref="I45:I46"/>
    <mergeCell ref="L10:L12"/>
    <mergeCell ref="AB46:AC46"/>
    <mergeCell ref="AG57:AK59"/>
    <mergeCell ref="AG49:AK51"/>
    <mergeCell ref="AD58:AF59"/>
    <mergeCell ref="AD56:AF57"/>
    <mergeCell ref="W53:Y54"/>
    <mergeCell ref="B51:H51"/>
    <mergeCell ref="B52:H52"/>
    <mergeCell ref="J49:R50"/>
    <mergeCell ref="B53:H54"/>
    <mergeCell ref="B57:I58"/>
    <mergeCell ref="C49:H49"/>
    <mergeCell ref="I49:I50"/>
    <mergeCell ref="AB47:AC47"/>
    <mergeCell ref="D43:H44"/>
    <mergeCell ref="D45:H46"/>
    <mergeCell ref="AD46:AF46"/>
    <mergeCell ref="AD47:AF47"/>
    <mergeCell ref="I51:I52"/>
    <mergeCell ref="I47:I48"/>
    <mergeCell ref="C50:H50"/>
    <mergeCell ref="I53:I54"/>
    <mergeCell ref="B55:H55"/>
    <mergeCell ref="I55:I56"/>
    <mergeCell ref="B56:H56"/>
    <mergeCell ref="D48:H48"/>
    <mergeCell ref="B27:B50"/>
    <mergeCell ref="C27:H28"/>
    <mergeCell ref="I29:I30"/>
    <mergeCell ref="C31:H32"/>
    <mergeCell ref="I31:I32"/>
    <mergeCell ref="BB20:BD21"/>
    <mergeCell ref="BA46:BB47"/>
    <mergeCell ref="AW42:AW43"/>
    <mergeCell ref="BC46:BD46"/>
    <mergeCell ref="BB28:BD29"/>
    <mergeCell ref="AW38:AW39"/>
    <mergeCell ref="AZ34:BA35"/>
    <mergeCell ref="AX42:AY43"/>
    <mergeCell ref="AX36:AY37"/>
    <mergeCell ref="AZ32:BA33"/>
    <mergeCell ref="BB38:BD39"/>
    <mergeCell ref="BB22:BD23"/>
    <mergeCell ref="BB34:BD35"/>
    <mergeCell ref="BB32:BD33"/>
    <mergeCell ref="AW32:AW33"/>
    <mergeCell ref="BB26:BD27"/>
    <mergeCell ref="AZ38:BA39"/>
    <mergeCell ref="AZ40:BA41"/>
    <mergeCell ref="BB30:BD31"/>
    <mergeCell ref="AW26:AW27"/>
    <mergeCell ref="AX26:AY27"/>
    <mergeCell ref="AZ26:BA27"/>
    <mergeCell ref="AU42:AV43"/>
    <mergeCell ref="BB42:BD43"/>
    <mergeCell ref="BB40:BD41"/>
    <mergeCell ref="AF41:AI41"/>
    <mergeCell ref="AU40:AV41"/>
    <mergeCell ref="U22:W23"/>
    <mergeCell ref="AA38:AE39"/>
    <mergeCell ref="U38:W39"/>
    <mergeCell ref="AK37:AL37"/>
    <mergeCell ref="AM42:AP43"/>
    <mergeCell ref="AK40:AL40"/>
    <mergeCell ref="AK39:AL39"/>
    <mergeCell ref="AJ42:AL43"/>
    <mergeCell ref="X40:Z41"/>
    <mergeCell ref="AK41:AL41"/>
    <mergeCell ref="AM40:AP41"/>
    <mergeCell ref="AF39:AI39"/>
    <mergeCell ref="AM38:AP39"/>
    <mergeCell ref="AM36:AP37"/>
    <mergeCell ref="AF40:AI40"/>
    <mergeCell ref="AM26:AP27"/>
    <mergeCell ref="W4:AH6"/>
    <mergeCell ref="AK38:AL38"/>
    <mergeCell ref="AK32:AL32"/>
    <mergeCell ref="AF34:AI34"/>
    <mergeCell ref="U14:AD15"/>
    <mergeCell ref="AF36:AI36"/>
    <mergeCell ref="AA22:AE23"/>
    <mergeCell ref="AA30:AE31"/>
    <mergeCell ref="X22:Z23"/>
    <mergeCell ref="X19:Z21"/>
    <mergeCell ref="AA26:AE27"/>
    <mergeCell ref="X26:Z27"/>
    <mergeCell ref="U34:W35"/>
    <mergeCell ref="AK35:AL35"/>
    <mergeCell ref="AF35:AI35"/>
    <mergeCell ref="AK33:AL33"/>
    <mergeCell ref="U32:W33"/>
    <mergeCell ref="AF33:AI33"/>
    <mergeCell ref="X28:Z29"/>
    <mergeCell ref="AF32:AI32"/>
    <mergeCell ref="AF37:AI37"/>
    <mergeCell ref="AF38:AI38"/>
    <mergeCell ref="X24:Z25"/>
    <mergeCell ref="AF24:AI24"/>
    <mergeCell ref="AZ28:BA29"/>
    <mergeCell ref="AW30:AW31"/>
    <mergeCell ref="AQ30:AT31"/>
    <mergeCell ref="AZ30:BA31"/>
    <mergeCell ref="AK28:AL28"/>
    <mergeCell ref="AQ28:AT29"/>
    <mergeCell ref="J35:R36"/>
    <mergeCell ref="I39:I40"/>
    <mergeCell ref="J37:R38"/>
    <mergeCell ref="X30:Z31"/>
    <mergeCell ref="AF29:AI29"/>
    <mergeCell ref="I37:I38"/>
    <mergeCell ref="AF30:AI30"/>
    <mergeCell ref="J31:R32"/>
    <mergeCell ref="AA28:AE29"/>
    <mergeCell ref="U28:W29"/>
    <mergeCell ref="J29:R30"/>
    <mergeCell ref="J27:R28"/>
    <mergeCell ref="U30:W31"/>
    <mergeCell ref="I35:I36"/>
    <mergeCell ref="U26:W27"/>
    <mergeCell ref="U36:W37"/>
    <mergeCell ref="AK36:AL36"/>
    <mergeCell ref="X34:Z35"/>
    <mergeCell ref="AK31:AL31"/>
    <mergeCell ref="AK29:AL29"/>
    <mergeCell ref="AM30:AP31"/>
    <mergeCell ref="U46:AA47"/>
    <mergeCell ref="X36:Z37"/>
    <mergeCell ref="D41:H42"/>
    <mergeCell ref="U40:W41"/>
    <mergeCell ref="AA34:AE35"/>
    <mergeCell ref="U42:W43"/>
    <mergeCell ref="I33:I34"/>
    <mergeCell ref="I41:I42"/>
    <mergeCell ref="C29:H30"/>
    <mergeCell ref="D37:H38"/>
    <mergeCell ref="D39:H40"/>
    <mergeCell ref="C35:H36"/>
    <mergeCell ref="C33:H34"/>
    <mergeCell ref="AA24:AE25"/>
    <mergeCell ref="U24:W25"/>
    <mergeCell ref="AK24:AL24"/>
    <mergeCell ref="AU30:AV31"/>
    <mergeCell ref="AX28:AY29"/>
    <mergeCell ref="AK34:AL34"/>
    <mergeCell ref="AQ26:AT27"/>
    <mergeCell ref="AQ24:AT25"/>
    <mergeCell ref="AU24:AV25"/>
    <mergeCell ref="AX32:AY33"/>
    <mergeCell ref="AW34:AW35"/>
    <mergeCell ref="AQ34:AT35"/>
    <mergeCell ref="AX34:AY35"/>
    <mergeCell ref="AF31:AI31"/>
    <mergeCell ref="AF28:AI28"/>
    <mergeCell ref="AM32:AP33"/>
    <mergeCell ref="AM34:AP35"/>
    <mergeCell ref="AU34:AV35"/>
    <mergeCell ref="AU26:AV27"/>
    <mergeCell ref="AK30:AL30"/>
    <mergeCell ref="AU28:AV29"/>
    <mergeCell ref="AM28:AP29"/>
    <mergeCell ref="AX30:AY31"/>
    <mergeCell ref="AW28:AW29"/>
    <mergeCell ref="AF23:AI23"/>
    <mergeCell ref="AZ22:BA23"/>
    <mergeCell ref="AJ16:AL21"/>
    <mergeCell ref="AX24:AY25"/>
    <mergeCell ref="AM24:AP25"/>
    <mergeCell ref="AW18:AY21"/>
    <mergeCell ref="AF27:AI27"/>
    <mergeCell ref="AK27:AL27"/>
    <mergeCell ref="AF26:AI26"/>
    <mergeCell ref="AK26:AL26"/>
    <mergeCell ref="AU22:AV23"/>
    <mergeCell ref="Y57:AC58"/>
    <mergeCell ref="J57:R58"/>
    <mergeCell ref="J39:R40"/>
    <mergeCell ref="AL46:AS47"/>
    <mergeCell ref="AY50:AZ50"/>
    <mergeCell ref="C25:H26"/>
    <mergeCell ref="I25:I26"/>
    <mergeCell ref="C15:H16"/>
    <mergeCell ref="AK23:AL23"/>
    <mergeCell ref="AF25:AI25"/>
    <mergeCell ref="AK25:AL25"/>
    <mergeCell ref="I23:I24"/>
    <mergeCell ref="I20:I22"/>
    <mergeCell ref="C17:C24"/>
    <mergeCell ref="J25:R26"/>
    <mergeCell ref="D23:H24"/>
    <mergeCell ref="X16:Z18"/>
    <mergeCell ref="AK22:AL22"/>
    <mergeCell ref="AF22:AI22"/>
    <mergeCell ref="J15:R16"/>
    <mergeCell ref="I17:I19"/>
    <mergeCell ref="J17:R19"/>
    <mergeCell ref="AX22:AY23"/>
    <mergeCell ref="AW22:AW23"/>
    <mergeCell ref="V2:Y2"/>
    <mergeCell ref="F10:G12"/>
    <mergeCell ref="I10:J12"/>
    <mergeCell ref="M10:N12"/>
    <mergeCell ref="P10:Q12"/>
    <mergeCell ref="W7:AH10"/>
    <mergeCell ref="AI5:AK6"/>
    <mergeCell ref="I27:I28"/>
    <mergeCell ref="BC52:BD53"/>
    <mergeCell ref="O10:O12"/>
    <mergeCell ref="AY51:AZ51"/>
    <mergeCell ref="J33:R34"/>
    <mergeCell ref="AL49:AS51"/>
    <mergeCell ref="J51:R52"/>
    <mergeCell ref="AB53:AC55"/>
    <mergeCell ref="J41:R42"/>
    <mergeCell ref="K10:K12"/>
    <mergeCell ref="I15:I16"/>
    <mergeCell ref="J20:R22"/>
    <mergeCell ref="D20:H22"/>
    <mergeCell ref="D17:H19"/>
    <mergeCell ref="AY49:AZ49"/>
    <mergeCell ref="AU20:AV21"/>
    <mergeCell ref="U16:W21"/>
    <mergeCell ref="BC50:BD51"/>
    <mergeCell ref="AL53:AS55"/>
    <mergeCell ref="BA52:BB53"/>
    <mergeCell ref="J47:R48"/>
    <mergeCell ref="J45:R46"/>
    <mergeCell ref="J53:R54"/>
    <mergeCell ref="BC49:BD49"/>
    <mergeCell ref="BC47:BD47"/>
    <mergeCell ref="B8:C8"/>
    <mergeCell ref="B14:I14"/>
    <mergeCell ref="J14:R14"/>
    <mergeCell ref="B15:B26"/>
    <mergeCell ref="J55:R56"/>
    <mergeCell ref="J23:R24"/>
    <mergeCell ref="J43:R44"/>
    <mergeCell ref="AW12:BD14"/>
    <mergeCell ref="C37:C48"/>
    <mergeCell ref="AQ22:AT23"/>
    <mergeCell ref="AW24:AW25"/>
    <mergeCell ref="AZ24:BA25"/>
    <mergeCell ref="AF16:AI21"/>
    <mergeCell ref="AM16:AP21"/>
    <mergeCell ref="AA16:AE21"/>
    <mergeCell ref="AM22:AP23"/>
  </mergeCells>
  <phoneticPr fontId="5"/>
  <printOptions horizontalCentered="1" verticalCentered="1"/>
  <pageMargins left="0" right="0" top="0" bottom="0" header="0" footer="0"/>
  <pageSetup paperSize="9" scale="77" orientation="landscape" blackAndWhite="1" verticalDpi="36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M66"/>
  <sheetViews>
    <sheetView showZeros="0" zoomScale="80" zoomScaleNormal="80" workbookViewId="0">
      <selection activeCell="BJ158" sqref="BJ158"/>
    </sheetView>
  </sheetViews>
  <sheetFormatPr defaultRowHeight="13.5"/>
  <cols>
    <col min="1" max="1" width="5" style="2" customWidth="1"/>
    <col min="2" max="5" width="3.125" style="2" customWidth="1"/>
    <col min="6" max="6" width="4.125" style="2" customWidth="1"/>
    <col min="7" max="19" width="3.25" style="2" customWidth="1"/>
    <col min="20" max="20" width="1.75" style="2" customWidth="1"/>
    <col min="21" max="21" width="1.875" style="2" customWidth="1"/>
    <col min="22" max="22" width="5" style="2" customWidth="1"/>
    <col min="23" max="23" width="1.625" style="2" customWidth="1"/>
    <col min="24" max="24" width="2" style="2" customWidth="1"/>
    <col min="25" max="25" width="1.625" style="2" customWidth="1"/>
    <col min="26" max="26" width="2" style="2" customWidth="1"/>
    <col min="27" max="27" width="3.25" style="2" customWidth="1"/>
    <col min="28" max="28" width="1.625" style="2" customWidth="1"/>
    <col min="29" max="29" width="1.5" style="2" customWidth="1"/>
    <col min="30" max="30" width="3.25" style="2" customWidth="1"/>
    <col min="31" max="31" width="4" style="2" customWidth="1"/>
    <col min="32" max="32" width="4.875" style="2" customWidth="1"/>
    <col min="33" max="33" width="5.625" style="2" customWidth="1"/>
    <col min="34" max="34" width="4" style="2" customWidth="1"/>
    <col min="35" max="36" width="3.75" style="2" customWidth="1"/>
    <col min="37" max="37" width="1.875" style="2" customWidth="1"/>
    <col min="38" max="38" width="2.75" style="2" customWidth="1"/>
    <col min="39" max="39" width="4.375" style="2" customWidth="1"/>
    <col min="40" max="40" width="0.75" style="2" customWidth="1"/>
    <col min="41" max="42" width="3.25" style="2" customWidth="1"/>
    <col min="43" max="43" width="1.25" style="2" customWidth="1"/>
    <col min="44" max="44" width="1.5" style="2" customWidth="1"/>
    <col min="45" max="46" width="3.25" style="2" customWidth="1"/>
    <col min="47" max="47" width="1.375" style="2" customWidth="1"/>
    <col min="48" max="48" width="5" style="2" customWidth="1"/>
    <col min="49" max="49" width="4.125" style="2" customWidth="1"/>
    <col min="50" max="50" width="1.625" style="2" customWidth="1"/>
    <col min="51" max="51" width="1.75" style="2" customWidth="1"/>
    <col min="52" max="52" width="2.25" style="2" customWidth="1"/>
    <col min="53" max="53" width="0.75" style="2" customWidth="1"/>
    <col min="54" max="54" width="2" style="2" customWidth="1"/>
    <col min="55" max="55" width="1.125" style="2" customWidth="1"/>
    <col min="56" max="56" width="3.125" style="2" customWidth="1"/>
    <col min="57" max="58" width="1.625" style="2" customWidth="1"/>
    <col min="59" max="59" width="2.875" style="2" customWidth="1"/>
    <col min="60" max="60" width="3" style="2" customWidth="1"/>
    <col min="61" max="61" width="3.25" style="2" customWidth="1"/>
    <col min="62" max="62" width="1.75" style="2" customWidth="1"/>
    <col min="63" max="63" width="2.625" style="2" customWidth="1"/>
    <col min="64" max="16384" width="9" style="2"/>
  </cols>
  <sheetData>
    <row r="1" spans="1:61" s="1" customFormat="1" ht="13.5" customHeight="1">
      <c r="AO1" s="39"/>
      <c r="AP1" s="943" t="s">
        <v>256</v>
      </c>
      <c r="AQ1" s="943"/>
      <c r="AR1" s="943"/>
      <c r="AS1" s="943"/>
      <c r="AT1" s="943"/>
      <c r="AU1" s="943"/>
      <c r="AV1" s="943"/>
      <c r="AW1" s="943"/>
      <c r="AX1" s="106"/>
    </row>
    <row r="2" spans="1:61" s="1" customFormat="1" ht="27" customHeight="1">
      <c r="B2" s="3"/>
      <c r="C2" s="3"/>
      <c r="D2" s="3"/>
      <c r="E2" s="3"/>
      <c r="F2" s="3"/>
      <c r="G2" s="3"/>
      <c r="H2" s="3"/>
      <c r="I2" s="3"/>
      <c r="J2" s="3"/>
      <c r="K2" s="3"/>
      <c r="L2" s="3"/>
      <c r="M2" s="3"/>
      <c r="N2" s="3"/>
      <c r="O2" s="3"/>
      <c r="P2" s="3"/>
      <c r="Q2" s="3"/>
      <c r="R2" s="3"/>
      <c r="S2" s="3"/>
      <c r="T2" s="941" t="s">
        <v>227</v>
      </c>
      <c r="U2" s="941"/>
      <c r="V2" s="942"/>
      <c r="W2" s="945" t="s">
        <v>226</v>
      </c>
      <c r="X2" s="946"/>
      <c r="Y2" s="947" t="str">
        <f>RIGHT(収支内訳書入力用!V2,1)</f>
        <v>6</v>
      </c>
      <c r="Z2" s="948"/>
      <c r="AA2" s="107" t="s">
        <v>212</v>
      </c>
      <c r="AB2" s="4"/>
      <c r="AD2" s="4"/>
      <c r="AE2" s="4"/>
      <c r="AF2" s="4"/>
      <c r="AG2" s="3"/>
      <c r="AH2" s="3"/>
      <c r="AI2" s="3"/>
      <c r="AJ2" s="3"/>
      <c r="AK2" s="3"/>
      <c r="AL2" s="3"/>
      <c r="AM2" s="3"/>
      <c r="AN2" s="3"/>
      <c r="AO2" s="106"/>
      <c r="AP2" s="943"/>
      <c r="AQ2" s="943"/>
      <c r="AR2" s="943"/>
      <c r="AS2" s="943"/>
      <c r="AT2" s="943"/>
      <c r="AU2" s="943"/>
      <c r="AV2" s="943"/>
      <c r="AW2" s="943"/>
      <c r="AX2" s="106"/>
      <c r="AY2" s="3"/>
      <c r="AZ2" s="3"/>
      <c r="BA2" s="3"/>
      <c r="BB2" s="3"/>
      <c r="BC2" s="3"/>
      <c r="BD2" s="3"/>
      <c r="BE2" s="3"/>
      <c r="BF2" s="3"/>
      <c r="BG2" s="3"/>
      <c r="BH2" s="3"/>
      <c r="BI2" s="3"/>
    </row>
    <row r="3" spans="1:61" s="1" customFormat="1" ht="13.5" customHeight="1">
      <c r="B3" s="3"/>
      <c r="C3" s="3"/>
      <c r="D3" s="3"/>
      <c r="E3" s="3"/>
      <c r="F3" s="3"/>
      <c r="G3" s="3"/>
      <c r="H3" s="3"/>
      <c r="I3" s="3"/>
      <c r="J3" s="3"/>
      <c r="K3" s="3"/>
      <c r="L3" s="3"/>
      <c r="M3" s="3"/>
      <c r="N3" s="3"/>
      <c r="O3" s="3"/>
      <c r="P3" s="3"/>
      <c r="Q3" s="3"/>
      <c r="R3" s="3"/>
      <c r="S3" s="3"/>
      <c r="T3" s="3"/>
      <c r="U3" s="3"/>
      <c r="V3" s="3"/>
      <c r="W3" s="3"/>
      <c r="AO3" s="106"/>
      <c r="AP3" s="943"/>
      <c r="AQ3" s="943"/>
      <c r="AR3" s="943"/>
      <c r="AS3" s="943"/>
      <c r="AT3" s="943"/>
      <c r="AU3" s="943"/>
      <c r="AV3" s="943"/>
      <c r="AW3" s="943"/>
      <c r="AX3" s="106"/>
      <c r="BI3" s="3"/>
    </row>
    <row r="4" spans="1:61" s="1" customFormat="1" ht="18" customHeight="1">
      <c r="A4" s="615" t="s">
        <v>230</v>
      </c>
      <c r="B4" s="88"/>
      <c r="C4" s="3"/>
      <c r="D4" s="3"/>
      <c r="E4" s="3"/>
      <c r="F4" s="944" t="s">
        <v>126</v>
      </c>
      <c r="G4" s="944"/>
      <c r="H4" s="944"/>
      <c r="I4" s="944"/>
      <c r="J4" s="944"/>
      <c r="K4" s="944"/>
      <c r="L4" s="944"/>
      <c r="M4" s="944"/>
      <c r="N4" s="944"/>
      <c r="O4" s="944"/>
      <c r="P4" s="3"/>
      <c r="Q4" s="3"/>
      <c r="R4" s="3"/>
      <c r="S4" s="3"/>
      <c r="T4" s="3"/>
      <c r="U4" s="711" t="s">
        <v>116</v>
      </c>
      <c r="V4" s="711"/>
      <c r="W4" s="713"/>
      <c r="X4" s="923" t="str">
        <f>収支内訳書入力用!W4</f>
        <v>〇〇市□□区△△町×-×-×</v>
      </c>
      <c r="Y4" s="923"/>
      <c r="Z4" s="923"/>
      <c r="AA4" s="923"/>
      <c r="AB4" s="923"/>
      <c r="AC4" s="923"/>
      <c r="AD4" s="923"/>
      <c r="AE4" s="923"/>
      <c r="AF4" s="923"/>
      <c r="AG4" s="923"/>
      <c r="AH4" s="923"/>
      <c r="AI4" s="923"/>
      <c r="AJ4" s="888" t="s">
        <v>62</v>
      </c>
      <c r="AK4" s="889"/>
      <c r="AL4" s="890"/>
      <c r="AM4" s="928" t="str">
        <f>収支内訳書入力用!AL4</f>
        <v>コクゼイ　タロウ</v>
      </c>
      <c r="AN4" s="928"/>
      <c r="AO4" s="928"/>
      <c r="AP4" s="928"/>
      <c r="AQ4" s="928"/>
      <c r="AR4" s="928"/>
      <c r="AS4" s="928"/>
      <c r="AT4" s="928"/>
      <c r="AU4" s="5"/>
      <c r="AV4" s="6"/>
      <c r="AW4" s="939" t="s">
        <v>0</v>
      </c>
      <c r="AX4" s="879" t="s">
        <v>1</v>
      </c>
      <c r="AY4" s="880"/>
      <c r="AZ4" s="881"/>
      <c r="BA4" s="921">
        <f>収支内訳書入力用!AY4</f>
        <v>0</v>
      </c>
      <c r="BB4" s="921"/>
      <c r="BC4" s="921"/>
      <c r="BD4" s="921"/>
      <c r="BE4" s="921"/>
      <c r="BF4" s="921"/>
      <c r="BG4" s="921"/>
      <c r="BH4" s="921"/>
      <c r="BI4" s="921"/>
    </row>
    <row r="5" spans="1:61" s="1" customFormat="1" ht="18.75" customHeight="1">
      <c r="A5" s="615"/>
      <c r="B5" s="88"/>
      <c r="C5" s="3"/>
      <c r="D5" s="3"/>
      <c r="E5" s="3"/>
      <c r="F5" s="944" t="s">
        <v>254</v>
      </c>
      <c r="G5" s="944"/>
      <c r="H5" s="944"/>
      <c r="I5" s="944"/>
      <c r="J5" s="944"/>
      <c r="K5" s="944"/>
      <c r="L5" s="944"/>
      <c r="M5" s="944"/>
      <c r="N5" s="944"/>
      <c r="O5" s="944"/>
      <c r="P5" s="3"/>
      <c r="Q5" s="3"/>
      <c r="R5" s="3"/>
      <c r="S5" s="3"/>
      <c r="T5" s="3"/>
      <c r="U5" s="711"/>
      <c r="V5" s="711"/>
      <c r="W5" s="713"/>
      <c r="X5" s="923"/>
      <c r="Y5" s="923"/>
      <c r="Z5" s="923"/>
      <c r="AA5" s="923"/>
      <c r="AB5" s="923"/>
      <c r="AC5" s="923"/>
      <c r="AD5" s="923"/>
      <c r="AE5" s="923"/>
      <c r="AF5" s="923"/>
      <c r="AG5" s="923"/>
      <c r="AH5" s="923"/>
      <c r="AI5" s="923"/>
      <c r="AJ5" s="710" t="s">
        <v>115</v>
      </c>
      <c r="AK5" s="711"/>
      <c r="AL5" s="713"/>
      <c r="AM5" s="922" t="str">
        <f>収支内訳書入力用!AL5</f>
        <v>国税　太郎</v>
      </c>
      <c r="AN5" s="923"/>
      <c r="AO5" s="923"/>
      <c r="AP5" s="923"/>
      <c r="AQ5" s="923"/>
      <c r="AR5" s="923"/>
      <c r="AS5" s="923"/>
      <c r="AT5" s="923"/>
      <c r="AU5" s="7"/>
      <c r="AV5" s="197"/>
      <c r="AW5" s="939"/>
      <c r="AX5" s="882"/>
      <c r="AY5" s="883"/>
      <c r="AZ5" s="884"/>
      <c r="BA5" s="921"/>
      <c r="BB5" s="921"/>
      <c r="BC5" s="921"/>
      <c r="BD5" s="921"/>
      <c r="BE5" s="921"/>
      <c r="BF5" s="921"/>
      <c r="BG5" s="921"/>
      <c r="BH5" s="921"/>
      <c r="BI5" s="921"/>
    </row>
    <row r="6" spans="1:61" s="1" customFormat="1" ht="18.75" customHeight="1">
      <c r="A6" s="615"/>
      <c r="B6" s="88"/>
      <c r="C6" s="3"/>
      <c r="D6" s="3"/>
      <c r="E6" s="3"/>
      <c r="F6" s="198" t="s">
        <v>253</v>
      </c>
      <c r="G6" s="199"/>
      <c r="H6" s="199"/>
      <c r="I6" s="199"/>
      <c r="J6" s="199"/>
      <c r="K6" s="199"/>
      <c r="L6" s="199"/>
      <c r="M6" s="199"/>
      <c r="N6" s="199"/>
      <c r="O6" s="199"/>
      <c r="P6" s="3"/>
      <c r="Q6" s="3"/>
      <c r="R6" s="3"/>
      <c r="S6" s="3"/>
      <c r="T6" s="3"/>
      <c r="U6" s="711"/>
      <c r="V6" s="711"/>
      <c r="W6" s="713"/>
      <c r="X6" s="923"/>
      <c r="Y6" s="923"/>
      <c r="Z6" s="923"/>
      <c r="AA6" s="923"/>
      <c r="AB6" s="923"/>
      <c r="AC6" s="923"/>
      <c r="AD6" s="923"/>
      <c r="AE6" s="923"/>
      <c r="AF6" s="923"/>
      <c r="AG6" s="923"/>
      <c r="AH6" s="923"/>
      <c r="AI6" s="923"/>
      <c r="AJ6" s="710"/>
      <c r="AK6" s="711"/>
      <c r="AL6" s="713"/>
      <c r="AM6" s="924">
        <f>収支内訳書入力用!AL6</f>
        <v>0</v>
      </c>
      <c r="AN6" s="925"/>
      <c r="AO6" s="925"/>
      <c r="AP6" s="925"/>
      <c r="AQ6" s="925"/>
      <c r="AR6" s="925"/>
      <c r="AS6" s="925"/>
      <c r="AT6" s="925"/>
      <c r="AU6" s="7"/>
      <c r="AV6" s="6"/>
      <c r="AW6" s="939"/>
      <c r="AX6" s="876" t="s">
        <v>238</v>
      </c>
      <c r="AY6" s="877"/>
      <c r="AZ6" s="878"/>
      <c r="BA6" s="926">
        <f>収支内訳書入力用!AY6</f>
        <v>0</v>
      </c>
      <c r="BB6" s="926"/>
      <c r="BC6" s="926"/>
      <c r="BD6" s="926"/>
      <c r="BE6" s="926"/>
      <c r="BF6" s="926"/>
      <c r="BG6" s="926"/>
      <c r="BH6" s="926"/>
      <c r="BI6" s="926"/>
    </row>
    <row r="7" spans="1:61" s="1" customFormat="1" ht="18" customHeight="1">
      <c r="A7" s="88"/>
      <c r="B7" s="3"/>
      <c r="C7" s="3"/>
      <c r="D7" s="3"/>
      <c r="E7" s="3"/>
      <c r="F7" s="3"/>
      <c r="G7" s="3"/>
      <c r="H7" s="3"/>
      <c r="I7" s="3"/>
      <c r="J7" s="3"/>
      <c r="K7" s="3"/>
      <c r="L7" s="3"/>
      <c r="M7" s="3"/>
      <c r="N7" s="3"/>
      <c r="O7" s="3"/>
      <c r="P7" s="3"/>
      <c r="Q7" s="3"/>
      <c r="R7" s="3"/>
      <c r="S7" s="3"/>
      <c r="T7" s="3"/>
      <c r="U7" s="949" t="s">
        <v>117</v>
      </c>
      <c r="V7" s="949"/>
      <c r="W7" s="950"/>
      <c r="X7" s="936" t="str">
        <f>収支内訳書入力用!W7</f>
        <v>会社員</v>
      </c>
      <c r="Y7" s="936"/>
      <c r="Z7" s="936"/>
      <c r="AA7" s="936"/>
      <c r="AB7" s="936"/>
      <c r="AC7" s="936"/>
      <c r="AD7" s="936"/>
      <c r="AE7" s="936"/>
      <c r="AF7" s="936"/>
      <c r="AG7" s="936"/>
      <c r="AH7" s="936"/>
      <c r="AI7" s="936"/>
      <c r="AJ7" s="929" t="s">
        <v>232</v>
      </c>
      <c r="AK7" s="930"/>
      <c r="AL7" s="931"/>
      <c r="AM7" s="935" t="str">
        <f>収支内訳書入力用!AL7</f>
        <v>000-1234-5678</v>
      </c>
      <c r="AN7" s="936"/>
      <c r="AO7" s="936"/>
      <c r="AP7" s="936"/>
      <c r="AQ7" s="936"/>
      <c r="AR7" s="936"/>
      <c r="AS7" s="936"/>
      <c r="AT7" s="936"/>
      <c r="AU7" s="936"/>
      <c r="AV7" s="937"/>
      <c r="AW7" s="940"/>
      <c r="AX7" s="882"/>
      <c r="AY7" s="883"/>
      <c r="AZ7" s="884"/>
      <c r="BA7" s="927"/>
      <c r="BB7" s="927"/>
      <c r="BC7" s="927"/>
      <c r="BD7" s="927"/>
      <c r="BE7" s="927"/>
      <c r="BF7" s="927"/>
      <c r="BG7" s="927"/>
      <c r="BH7" s="927"/>
      <c r="BI7" s="927"/>
    </row>
    <row r="8" spans="1:61" s="1" customFormat="1" ht="18" customHeight="1">
      <c r="A8" s="616" t="s">
        <v>261</v>
      </c>
      <c r="B8" s="891" t="s">
        <v>227</v>
      </c>
      <c r="C8" s="891"/>
      <c r="D8" s="89">
        <f>収支内訳書入力用!D8</f>
        <v>7</v>
      </c>
      <c r="E8" s="118" t="s">
        <v>3</v>
      </c>
      <c r="F8" s="89">
        <f>収支内訳書入力用!F8</f>
        <v>3</v>
      </c>
      <c r="G8" s="118" t="s">
        <v>4</v>
      </c>
      <c r="H8" s="89">
        <f>収支内訳書入力用!H8</f>
        <v>15</v>
      </c>
      <c r="I8" s="118" t="s">
        <v>9</v>
      </c>
      <c r="J8" s="7"/>
      <c r="K8" s="116"/>
      <c r="L8" s="3"/>
      <c r="M8" s="3"/>
      <c r="N8" s="3"/>
      <c r="O8" s="3"/>
      <c r="P8" s="3"/>
      <c r="Q8" s="3"/>
      <c r="R8" s="3"/>
      <c r="S8" s="3"/>
      <c r="T8" s="3"/>
      <c r="U8" s="711"/>
      <c r="V8" s="711"/>
      <c r="W8" s="713"/>
      <c r="X8" s="923"/>
      <c r="Y8" s="923"/>
      <c r="Z8" s="923"/>
      <c r="AA8" s="923"/>
      <c r="AB8" s="923"/>
      <c r="AC8" s="923"/>
      <c r="AD8" s="923"/>
      <c r="AE8" s="923"/>
      <c r="AF8" s="923"/>
      <c r="AG8" s="923"/>
      <c r="AH8" s="923"/>
      <c r="AI8" s="923"/>
      <c r="AJ8" s="932"/>
      <c r="AK8" s="933"/>
      <c r="AL8" s="934"/>
      <c r="AM8" s="922"/>
      <c r="AN8" s="923"/>
      <c r="AO8" s="923"/>
      <c r="AP8" s="923"/>
      <c r="AQ8" s="923"/>
      <c r="AR8" s="923"/>
      <c r="AS8" s="923"/>
      <c r="AT8" s="923"/>
      <c r="AU8" s="923"/>
      <c r="AV8" s="938"/>
      <c r="AW8" s="940"/>
      <c r="AX8" s="876" t="s">
        <v>239</v>
      </c>
      <c r="AY8" s="877"/>
      <c r="AZ8" s="878"/>
      <c r="BA8" s="921">
        <f>収支内訳書入力用!AY8</f>
        <v>0</v>
      </c>
      <c r="BB8" s="921"/>
      <c r="BC8" s="921"/>
      <c r="BD8" s="921"/>
      <c r="BE8" s="921"/>
      <c r="BF8" s="921"/>
      <c r="BG8" s="921"/>
      <c r="BH8" s="921"/>
      <c r="BI8" s="921"/>
    </row>
    <row r="9" spans="1:61" s="1" customFormat="1" ht="11.25" customHeight="1">
      <c r="A9" s="616"/>
      <c r="B9" s="8"/>
      <c r="C9" s="8"/>
      <c r="D9" s="3"/>
      <c r="E9" s="3"/>
      <c r="F9" s="3"/>
      <c r="G9" s="3"/>
      <c r="H9" s="3"/>
      <c r="I9" s="3"/>
      <c r="J9" s="3"/>
      <c r="K9" s="3"/>
      <c r="L9" s="3"/>
      <c r="M9" s="3"/>
      <c r="N9" s="3"/>
      <c r="O9" s="3"/>
      <c r="P9" s="3"/>
      <c r="Q9" s="3"/>
      <c r="R9" s="3"/>
      <c r="S9" s="3"/>
      <c r="T9" s="3"/>
      <c r="U9" s="711"/>
      <c r="V9" s="711"/>
      <c r="W9" s="713"/>
      <c r="X9" s="923"/>
      <c r="Y9" s="923"/>
      <c r="Z9" s="923"/>
      <c r="AA9" s="923"/>
      <c r="AB9" s="923"/>
      <c r="AC9" s="923"/>
      <c r="AD9" s="923"/>
      <c r="AE9" s="923"/>
      <c r="AF9" s="923"/>
      <c r="AG9" s="923"/>
      <c r="AH9" s="923"/>
      <c r="AI9" s="923"/>
      <c r="AJ9" s="932"/>
      <c r="AK9" s="933"/>
      <c r="AL9" s="934"/>
      <c r="AM9" s="922"/>
      <c r="AN9" s="923"/>
      <c r="AO9" s="923"/>
      <c r="AP9" s="923"/>
      <c r="AQ9" s="923"/>
      <c r="AR9" s="923"/>
      <c r="AS9" s="923"/>
      <c r="AT9" s="923"/>
      <c r="AU9" s="923"/>
      <c r="AV9" s="938"/>
      <c r="AW9" s="940"/>
      <c r="AX9" s="879"/>
      <c r="AY9" s="880"/>
      <c r="AZ9" s="881"/>
      <c r="BA9" s="921"/>
      <c r="BB9" s="921"/>
      <c r="BC9" s="921"/>
      <c r="BD9" s="921"/>
      <c r="BE9" s="921"/>
      <c r="BF9" s="921"/>
      <c r="BG9" s="921"/>
      <c r="BH9" s="921"/>
      <c r="BI9" s="921"/>
    </row>
    <row r="10" spans="1:61" s="1" customFormat="1" ht="7.5" customHeight="1">
      <c r="A10" s="616"/>
      <c r="B10" s="3"/>
      <c r="C10" s="3"/>
      <c r="D10" s="3"/>
      <c r="E10" s="3"/>
      <c r="F10" s="891" t="s">
        <v>7</v>
      </c>
      <c r="G10" s="911" t="str">
        <f>LEFT(収支内訳書入力用!F10,1)</f>
        <v>0</v>
      </c>
      <c r="H10" s="622" t="str">
        <f>RIGHT(収支内訳書入力用!F10,1)</f>
        <v>1</v>
      </c>
      <c r="I10" s="891" t="s">
        <v>8</v>
      </c>
      <c r="J10" s="911" t="str">
        <f>LEFT(収支内訳書入力用!I10,1)</f>
        <v>0</v>
      </c>
      <c r="K10" s="622" t="str">
        <f>RIGHT(収支内訳書入力用!I10,1)</f>
        <v>1</v>
      </c>
      <c r="L10" s="891" t="s">
        <v>9</v>
      </c>
      <c r="M10" s="891" t="s">
        <v>10</v>
      </c>
      <c r="N10" s="911" t="str">
        <f>LEFT(収支内訳書入力用!M10,1)</f>
        <v>1</v>
      </c>
      <c r="O10" s="622" t="str">
        <f>RIGHT(収支内訳書入力用!M10,1)</f>
        <v>2</v>
      </c>
      <c r="P10" s="891" t="s">
        <v>8</v>
      </c>
      <c r="Q10" s="911" t="str">
        <f>LEFT(収支内訳書入力用!P10,1)</f>
        <v>3</v>
      </c>
      <c r="R10" s="622" t="str">
        <f>RIGHT(収支内訳書入力用!P10,1)</f>
        <v>1</v>
      </c>
      <c r="S10" s="891" t="s">
        <v>11</v>
      </c>
      <c r="T10" s="3"/>
      <c r="U10" s="711"/>
      <c r="V10" s="711"/>
      <c r="W10" s="713"/>
      <c r="X10" s="923"/>
      <c r="Y10" s="923"/>
      <c r="Z10" s="923"/>
      <c r="AA10" s="923"/>
      <c r="AB10" s="923"/>
      <c r="AC10" s="923"/>
      <c r="AD10" s="923"/>
      <c r="AE10" s="923"/>
      <c r="AF10" s="923"/>
      <c r="AG10" s="923"/>
      <c r="AH10" s="923"/>
      <c r="AI10" s="923"/>
      <c r="AJ10" s="932"/>
      <c r="AK10" s="933"/>
      <c r="AL10" s="934"/>
      <c r="AM10" s="922"/>
      <c r="AN10" s="923"/>
      <c r="AO10" s="923"/>
      <c r="AP10" s="923"/>
      <c r="AQ10" s="923"/>
      <c r="AR10" s="923"/>
      <c r="AS10" s="923"/>
      <c r="AT10" s="923"/>
      <c r="AU10" s="923"/>
      <c r="AV10" s="938"/>
      <c r="AW10" s="940"/>
      <c r="AX10" s="879"/>
      <c r="AY10" s="880"/>
      <c r="AZ10" s="881"/>
      <c r="BA10" s="921"/>
      <c r="BB10" s="921"/>
      <c r="BC10" s="921"/>
      <c r="BD10" s="921"/>
      <c r="BE10" s="921"/>
      <c r="BF10" s="921"/>
      <c r="BG10" s="921"/>
      <c r="BH10" s="921"/>
      <c r="BI10" s="921"/>
    </row>
    <row r="11" spans="1:61" s="1" customFormat="1" ht="14.25" customHeight="1">
      <c r="A11" s="616"/>
      <c r="B11" s="3"/>
      <c r="C11" s="3"/>
      <c r="D11" s="3"/>
      <c r="E11" s="3"/>
      <c r="F11" s="891"/>
      <c r="G11" s="912"/>
      <c r="H11" s="623"/>
      <c r="I11" s="891"/>
      <c r="J11" s="912"/>
      <c r="K11" s="623"/>
      <c r="L11" s="891"/>
      <c r="M11" s="891"/>
      <c r="N11" s="912"/>
      <c r="O11" s="623"/>
      <c r="P11" s="891"/>
      <c r="Q11" s="912"/>
      <c r="R11" s="623"/>
      <c r="S11" s="891"/>
      <c r="T11" s="3"/>
      <c r="U11" s="115"/>
      <c r="V11" s="115"/>
      <c r="W11" s="115"/>
      <c r="X11" s="116"/>
      <c r="Y11" s="116"/>
      <c r="Z11" s="116"/>
      <c r="AA11" s="116"/>
      <c r="AB11" s="116"/>
      <c r="AC11" s="116"/>
      <c r="AD11" s="116"/>
      <c r="AE11" s="116"/>
      <c r="AF11" s="116"/>
      <c r="AG11" s="116"/>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row>
    <row r="12" spans="1:61" s="1" customFormat="1" ht="6" customHeight="1">
      <c r="A12" s="616"/>
      <c r="B12" s="3"/>
      <c r="F12" s="891"/>
      <c r="G12" s="913"/>
      <c r="H12" s="624"/>
      <c r="I12" s="891"/>
      <c r="J12" s="913"/>
      <c r="K12" s="624"/>
      <c r="L12" s="891"/>
      <c r="M12" s="891"/>
      <c r="N12" s="913"/>
      <c r="O12" s="624"/>
      <c r="P12" s="891"/>
      <c r="Q12" s="913"/>
      <c r="R12" s="624"/>
      <c r="S12" s="891"/>
      <c r="T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197"/>
      <c r="AW12" s="951" t="s">
        <v>252</v>
      </c>
      <c r="AX12" s="634" t="str">
        <f>IF(OR(収支内訳書入力用!AW12=0,LEN(収支内訳書入力用!AW12)-7&lt;=0),"",MID(収支内訳書入力用!AW12,LEN(収支内訳書入力用!AW12)-7,1))</f>
        <v>0</v>
      </c>
      <c r="AY12" s="619"/>
      <c r="AZ12" s="619" t="str">
        <f>IF(OR(収支内訳書入力用!AW12=0,LEN(収支内訳書入力用!AW12)-6&lt;=0),"",MID(収支内訳書入力用!AW12,LEN(収支内訳書入力用!AW12)-6,1))</f>
        <v>7</v>
      </c>
      <c r="BA12" s="619"/>
      <c r="BB12" s="619" t="str">
        <f>IF(OR(収支内訳書入力用!AW12=0,LEN(収支内訳書入力用!AW12)-5&lt;=0),"",MID(収支内訳書入力用!AW12,LEN(収支内訳書入力用!AW12)-5,1))</f>
        <v>6</v>
      </c>
      <c r="BC12" s="619"/>
      <c r="BD12" s="619" t="str">
        <f>IF(OR(収支内訳書入力用!AW12=0,LEN(収支内訳書入力用!AW12)-4&lt;=0),"",MID(収支内訳書入力用!AW12,LEN(収支内訳書入力用!AW12)-4,1))</f>
        <v>5</v>
      </c>
      <c r="BE12" s="619" t="str">
        <f>IF(OR(収支内訳書入力用!AW12=0,LEN(収支内訳書入力用!AW12)-3&lt;=0),"",MID(収支内訳書入力用!AW12,LEN(収支内訳書入力用!AW12)-3,1))</f>
        <v>4</v>
      </c>
      <c r="BF12" s="619"/>
      <c r="BG12" s="619" t="str">
        <f>IF(OR(収支内訳書入力用!AW12=0,LEN(収支内訳書入力用!AW12)-2&lt;=0),"",MID(収支内訳書入力用!AW12,LEN(収支内訳書入力用!AW12)-2,1))</f>
        <v>3</v>
      </c>
      <c r="BH12" s="619" t="str">
        <f>IF(OR(収支内訳書入力用!AW12=0,LEN(収支内訳書入力用!AW12)-1&lt;=0),"",MID(収支内訳書入力用!AW12,LEN(収支内訳書入力用!AW12)-1,1))</f>
        <v>2</v>
      </c>
      <c r="BI12" s="622" t="str">
        <f>IF(収支内訳書入力用!AW12&lt;&gt;0,RIGHT(収支内訳書入力用!AW12,1),"")</f>
        <v>1</v>
      </c>
    </row>
    <row r="13" spans="1:61" s="1" customFormat="1" ht="6" customHeight="1">
      <c r="A13" s="616"/>
      <c r="B13" s="3"/>
      <c r="C13" s="3"/>
      <c r="D13" s="3"/>
      <c r="E13" s="3"/>
      <c r="F13" s="3"/>
      <c r="G13" s="3"/>
      <c r="H13" s="3"/>
      <c r="I13" s="3"/>
      <c r="J13" s="3"/>
      <c r="K13" s="3"/>
      <c r="L13" s="3"/>
      <c r="M13" s="3"/>
      <c r="N13" s="3"/>
      <c r="O13" s="3"/>
      <c r="P13" s="3"/>
      <c r="Q13" s="3"/>
      <c r="R13" s="3"/>
      <c r="S13" s="3"/>
      <c r="T13" s="3"/>
      <c r="U13" s="3"/>
      <c r="X13" s="9"/>
      <c r="Y13" s="9"/>
      <c r="Z13" s="9"/>
      <c r="AA13" s="9"/>
      <c r="AC13" s="3"/>
      <c r="AE13" s="3"/>
      <c r="AG13" s="3"/>
      <c r="AI13" s="3"/>
      <c r="AL13" s="3"/>
      <c r="AM13" s="3"/>
      <c r="AN13" s="3"/>
      <c r="AO13" s="3"/>
      <c r="AP13" s="3"/>
      <c r="AQ13" s="3"/>
      <c r="AR13" s="3"/>
      <c r="AS13" s="3"/>
      <c r="AT13" s="3"/>
      <c r="AU13" s="3"/>
      <c r="AV13" s="197"/>
      <c r="AW13" s="952"/>
      <c r="AX13" s="635"/>
      <c r="AY13" s="620"/>
      <c r="AZ13" s="620"/>
      <c r="BA13" s="620"/>
      <c r="BB13" s="620"/>
      <c r="BC13" s="620"/>
      <c r="BD13" s="620"/>
      <c r="BE13" s="620"/>
      <c r="BF13" s="620"/>
      <c r="BG13" s="620"/>
      <c r="BH13" s="620"/>
      <c r="BI13" s="623"/>
    </row>
    <row r="14" spans="1:61" s="1" customFormat="1" ht="12.95" customHeight="1" thickBot="1">
      <c r="A14" s="616"/>
      <c r="B14" s="914" t="s">
        <v>120</v>
      </c>
      <c r="C14" s="915"/>
      <c r="D14" s="915"/>
      <c r="E14" s="915"/>
      <c r="F14" s="915"/>
      <c r="G14" s="915"/>
      <c r="H14" s="915"/>
      <c r="I14" s="915"/>
      <c r="J14" s="706"/>
      <c r="K14" s="885" t="s">
        <v>119</v>
      </c>
      <c r="L14" s="886"/>
      <c r="M14" s="886"/>
      <c r="N14" s="886"/>
      <c r="O14" s="886"/>
      <c r="P14" s="886"/>
      <c r="Q14" s="886"/>
      <c r="R14" s="886"/>
      <c r="S14" s="887"/>
      <c r="T14" s="9"/>
      <c r="U14" s="9"/>
      <c r="V14" s="809" t="s">
        <v>78</v>
      </c>
      <c r="W14" s="809"/>
      <c r="X14" s="809"/>
      <c r="Y14" s="809"/>
      <c r="Z14" s="809"/>
      <c r="AA14" s="809"/>
      <c r="AB14" s="809"/>
      <c r="AC14" s="809"/>
      <c r="AD14" s="809"/>
      <c r="AE14" s="809"/>
      <c r="AF14" s="962" t="s">
        <v>182</v>
      </c>
      <c r="AG14" s="962"/>
      <c r="AH14" s="962"/>
      <c r="AI14" s="962"/>
      <c r="AJ14" s="962"/>
      <c r="AK14" s="962"/>
      <c r="AL14" s="962"/>
      <c r="AM14" s="962"/>
      <c r="AN14" s="3"/>
      <c r="AO14" s="3"/>
      <c r="AP14" s="3"/>
      <c r="AQ14" s="3"/>
      <c r="AR14" s="3"/>
      <c r="AS14" s="3"/>
      <c r="AT14" s="3"/>
      <c r="AU14" s="3"/>
      <c r="AV14" s="197"/>
      <c r="AW14" s="953"/>
      <c r="AX14" s="636"/>
      <c r="AY14" s="621"/>
      <c r="AZ14" s="621"/>
      <c r="BA14" s="621"/>
      <c r="BB14" s="621"/>
      <c r="BC14" s="621"/>
      <c r="BD14" s="621"/>
      <c r="BE14" s="621"/>
      <c r="BF14" s="621"/>
      <c r="BG14" s="621"/>
      <c r="BH14" s="621"/>
      <c r="BI14" s="624"/>
    </row>
    <row r="15" spans="1:61" s="1" customFormat="1" ht="12.75" customHeight="1">
      <c r="A15" s="616"/>
      <c r="B15" s="860" t="s">
        <v>121</v>
      </c>
      <c r="C15" s="862" t="s">
        <v>118</v>
      </c>
      <c r="D15" s="863"/>
      <c r="E15" s="863"/>
      <c r="F15" s="863"/>
      <c r="G15" s="863"/>
      <c r="H15" s="863"/>
      <c r="I15" s="864"/>
      <c r="J15" s="763" t="s">
        <v>12</v>
      </c>
      <c r="K15" s="764" t="str">
        <f>IF(OR(収支内訳書入力用!J15=0,LEN(収支内訳書入力用!J15)-7&lt;=0),"",LEFT(収支内訳書入力用!J15,LEN(収支内訳書入力用!J15)-7))</f>
        <v/>
      </c>
      <c r="L15" s="765"/>
      <c r="M15" s="638" t="str">
        <f>IF(OR(収支内訳書入力用!J15=0,LEN(収支内訳書入力用!J15)-6&lt;=0),"",MID(収支内訳書入力用!J15,LEN(収支内訳書入力用!J15)-6,1))</f>
        <v>5</v>
      </c>
      <c r="N15" s="638" t="str">
        <f>IF(OR(収支内訳書入力用!J15=0,LEN(収支内訳書入力用!J15)-5&lt;=0),"",MID(収支内訳書入力用!J15,LEN(収支内訳書入力用!J15)-5,1))</f>
        <v>1</v>
      </c>
      <c r="O15" s="638" t="str">
        <f>IF(OR(収支内訳書入力用!J15=0,LEN(収支内訳書入力用!J15)-4&lt;=0),"",MID(収支内訳書入力用!J15,LEN(収支内訳書入力用!J15)-4,1))</f>
        <v>8</v>
      </c>
      <c r="P15" s="638" t="str">
        <f>IF(OR(収支内訳書入力用!J15=0,LEN(収支内訳書入力用!J15)-3&lt;=0),"",MID(収支内訳書入力用!J15,LEN(収支内訳書入力用!J15)-3,1))</f>
        <v>0</v>
      </c>
      <c r="Q15" s="638" t="str">
        <f>IF(OR(収支内訳書入力用!J15=0,LEN(収支内訳書入力用!J15)-2&lt;=0),"",MID(収支内訳書入力用!J15,LEN(収支内訳書入力用!J15)-2,1))</f>
        <v>0</v>
      </c>
      <c r="R15" s="638" t="str">
        <f>IF(OR(収支内訳書入力用!J15=0,LEN(収支内訳書入力用!J15)-1&lt;=0),"",MID(収支内訳書入力用!J15,LEN(収支内訳書入力用!J15)-1,1))</f>
        <v>0</v>
      </c>
      <c r="S15" s="726" t="str">
        <f>IF(収支内訳書入力用!J15&lt;&gt;0,RIGHT(収支内訳書入力用!J15,1),"")</f>
        <v>0</v>
      </c>
      <c r="T15" s="10"/>
      <c r="U15" s="117"/>
      <c r="V15" s="809"/>
      <c r="W15" s="809"/>
      <c r="X15" s="809"/>
      <c r="Y15" s="809"/>
      <c r="Z15" s="809"/>
      <c r="AA15" s="809"/>
      <c r="AB15" s="809"/>
      <c r="AC15" s="809"/>
      <c r="AD15" s="809"/>
      <c r="AE15" s="809"/>
      <c r="AF15" s="954" t="s">
        <v>183</v>
      </c>
      <c r="AG15" s="954"/>
      <c r="AH15" s="954"/>
      <c r="AI15" s="954"/>
      <c r="AJ15" s="954"/>
      <c r="AK15" s="954"/>
      <c r="AL15" s="954"/>
      <c r="AM15" s="954"/>
      <c r="BI15" s="3"/>
    </row>
    <row r="16" spans="1:61" s="1" customFormat="1" ht="12.75" customHeight="1" thickBot="1">
      <c r="A16" s="616"/>
      <c r="B16" s="858"/>
      <c r="C16" s="865"/>
      <c r="D16" s="866"/>
      <c r="E16" s="866"/>
      <c r="F16" s="866"/>
      <c r="G16" s="866"/>
      <c r="H16" s="866"/>
      <c r="I16" s="867"/>
      <c r="J16" s="750"/>
      <c r="K16" s="751"/>
      <c r="L16" s="752"/>
      <c r="M16" s="697"/>
      <c r="N16" s="697"/>
      <c r="O16" s="697"/>
      <c r="P16" s="697"/>
      <c r="Q16" s="697"/>
      <c r="R16" s="697"/>
      <c r="S16" s="727"/>
      <c r="T16" s="10"/>
      <c r="U16" s="117"/>
      <c r="V16" s="876" t="s">
        <v>99</v>
      </c>
      <c r="W16" s="877"/>
      <c r="X16" s="878"/>
      <c r="Y16" s="876" t="s">
        <v>108</v>
      </c>
      <c r="Z16" s="877"/>
      <c r="AA16" s="878"/>
      <c r="AB16" s="892" t="s">
        <v>79</v>
      </c>
      <c r="AC16" s="772"/>
      <c r="AD16" s="772"/>
      <c r="AE16" s="772"/>
      <c r="AF16" s="773"/>
      <c r="AG16" s="905" t="s">
        <v>80</v>
      </c>
      <c r="AH16" s="906"/>
      <c r="AI16" s="906"/>
      <c r="AJ16" s="907"/>
      <c r="AK16" s="567" t="s">
        <v>189</v>
      </c>
      <c r="AL16" s="567"/>
      <c r="AM16" s="567"/>
      <c r="AN16" s="566" t="s">
        <v>190</v>
      </c>
      <c r="AO16" s="567"/>
      <c r="AP16" s="567"/>
      <c r="AQ16" s="568"/>
      <c r="AR16" s="652" t="s">
        <v>250</v>
      </c>
      <c r="AS16" s="653"/>
      <c r="AT16" s="653"/>
      <c r="AU16" s="653"/>
      <c r="AV16" s="653"/>
      <c r="AW16" s="653"/>
      <c r="AX16" s="653"/>
      <c r="AY16" s="653"/>
      <c r="AZ16" s="653"/>
      <c r="BA16" s="653"/>
      <c r="BB16" s="653"/>
      <c r="BC16" s="653"/>
      <c r="BD16" s="653"/>
      <c r="BE16" s="653"/>
      <c r="BF16" s="654"/>
      <c r="BG16" s="566" t="s">
        <v>213</v>
      </c>
      <c r="BH16" s="567"/>
      <c r="BI16" s="568"/>
    </row>
    <row r="17" spans="1:61" s="1" customFormat="1" ht="10.5" customHeight="1">
      <c r="A17" s="616"/>
      <c r="B17" s="858"/>
      <c r="C17" s="916" t="s">
        <v>63</v>
      </c>
      <c r="D17" s="849" t="s">
        <v>244</v>
      </c>
      <c r="E17" s="850"/>
      <c r="F17" s="850"/>
      <c r="G17" s="850"/>
      <c r="H17" s="850"/>
      <c r="I17" s="850"/>
      <c r="J17" s="762" t="s">
        <v>13</v>
      </c>
      <c r="K17" s="717" t="str">
        <f>IF(OR(収支内訳書入力用!J17=0,LEN(収支内訳書入力用!J17)-7&lt;=0),"",LEFT(収支内訳書入力用!J17,LEN(収支内訳書入力用!J17)-7))</f>
        <v/>
      </c>
      <c r="L17" s="718"/>
      <c r="M17" s="639" t="str">
        <f>IF(OR(収支内訳書入力用!J17=0,LEN(収支内訳書入力用!J17)-6&lt;=0),"",MID(収支内訳書入力用!J17,LEN(収支内訳書入力用!J17)-6,1))</f>
        <v/>
      </c>
      <c r="N17" s="639" t="str">
        <f>IF(OR(収支内訳書入力用!J17=0,LEN(収支内訳書入力用!J17)-5&lt;=0),"",MID(収支内訳書入力用!J17,LEN(収支内訳書入力用!J17)-5,1))</f>
        <v>4</v>
      </c>
      <c r="O17" s="639" t="str">
        <f>IF(OR(収支内訳書入力用!J17=0,LEN(収支内訳書入力用!J17)-4&lt;=0),"",MID(収支内訳書入力用!J17,LEN(収支内訳書入力用!J17)-4,1))</f>
        <v>1</v>
      </c>
      <c r="P17" s="639" t="str">
        <f>IF(OR(収支内訳書入力用!J17=0,LEN(収支内訳書入力用!J17)-3&lt;=0),"",MID(収支内訳書入力用!J17,LEN(収支内訳書入力用!J17)-3,1))</f>
        <v>0</v>
      </c>
      <c r="Q17" s="639" t="str">
        <f>IF(OR(収支内訳書入力用!J17=0,LEN(収支内訳書入力用!J17)-2&lt;=0),"",MID(収支内訳書入力用!J17,LEN(収支内訳書入力用!J17)-2,1))</f>
        <v>0</v>
      </c>
      <c r="R17" s="639" t="str">
        <f>IF(OR(収支内訳書入力用!J17=0,LEN(収支内訳書入力用!J17)-1&lt;=0),"",MID(収支内訳書入力用!J17,LEN(収支内訳書入力用!J17)-1,1))</f>
        <v>0</v>
      </c>
      <c r="S17" s="698" t="str">
        <f>IF(収支内訳書入力用!J17&lt;&gt;0,RIGHT(収支内訳書入力用!J17,1),"")</f>
        <v>0</v>
      </c>
      <c r="T17" s="11"/>
      <c r="U17" s="117"/>
      <c r="V17" s="879"/>
      <c r="W17" s="880"/>
      <c r="X17" s="881"/>
      <c r="Y17" s="879"/>
      <c r="Z17" s="880"/>
      <c r="AA17" s="881"/>
      <c r="AB17" s="893"/>
      <c r="AC17" s="894"/>
      <c r="AD17" s="894"/>
      <c r="AE17" s="894"/>
      <c r="AF17" s="895"/>
      <c r="AG17" s="908"/>
      <c r="AH17" s="909"/>
      <c r="AI17" s="909"/>
      <c r="AJ17" s="910"/>
      <c r="AK17" s="570"/>
      <c r="AL17" s="570"/>
      <c r="AM17" s="570"/>
      <c r="AN17" s="569"/>
      <c r="AO17" s="570"/>
      <c r="AP17" s="570"/>
      <c r="AQ17" s="571"/>
      <c r="AR17" s="655"/>
      <c r="AS17" s="656"/>
      <c r="AT17" s="656"/>
      <c r="AU17" s="656"/>
      <c r="AV17" s="656"/>
      <c r="AW17" s="656"/>
      <c r="AX17" s="656"/>
      <c r="AY17" s="656"/>
      <c r="AZ17" s="656"/>
      <c r="BA17" s="656"/>
      <c r="BB17" s="656"/>
      <c r="BC17" s="656"/>
      <c r="BD17" s="656"/>
      <c r="BE17" s="656"/>
      <c r="BF17" s="657"/>
      <c r="BG17" s="569"/>
      <c r="BH17" s="570"/>
      <c r="BI17" s="571"/>
    </row>
    <row r="18" spans="1:61" s="1" customFormat="1" ht="8.85" customHeight="1">
      <c r="A18" s="616"/>
      <c r="B18" s="858"/>
      <c r="C18" s="917"/>
      <c r="D18" s="859"/>
      <c r="E18" s="853"/>
      <c r="F18" s="853"/>
      <c r="G18" s="853"/>
      <c r="H18" s="853"/>
      <c r="I18" s="853"/>
      <c r="J18" s="762"/>
      <c r="K18" s="717"/>
      <c r="L18" s="718"/>
      <c r="M18" s="639"/>
      <c r="N18" s="639"/>
      <c r="O18" s="639"/>
      <c r="P18" s="639"/>
      <c r="Q18" s="639"/>
      <c r="R18" s="639"/>
      <c r="S18" s="698"/>
      <c r="T18" s="11"/>
      <c r="U18" s="117"/>
      <c r="V18" s="879"/>
      <c r="W18" s="880"/>
      <c r="X18" s="881"/>
      <c r="Y18" s="899" t="s">
        <v>210</v>
      </c>
      <c r="Z18" s="900"/>
      <c r="AA18" s="901"/>
      <c r="AB18" s="893"/>
      <c r="AC18" s="894"/>
      <c r="AD18" s="894"/>
      <c r="AE18" s="894"/>
      <c r="AF18" s="895"/>
      <c r="AG18" s="908"/>
      <c r="AH18" s="909"/>
      <c r="AI18" s="909"/>
      <c r="AJ18" s="910"/>
      <c r="AK18" s="570"/>
      <c r="AL18" s="570"/>
      <c r="AM18" s="570"/>
      <c r="AN18" s="569"/>
      <c r="AO18" s="570"/>
      <c r="AP18" s="570"/>
      <c r="AQ18" s="571"/>
      <c r="AR18" s="779" t="s">
        <v>191</v>
      </c>
      <c r="AS18" s="779"/>
      <c r="AT18" s="779"/>
      <c r="AU18" s="779"/>
      <c r="AV18" s="779"/>
      <c r="AW18" s="779"/>
      <c r="AX18" s="625" t="s">
        <v>98</v>
      </c>
      <c r="AY18" s="626"/>
      <c r="AZ18" s="626"/>
      <c r="BA18" s="626"/>
      <c r="BB18" s="627"/>
      <c r="BC18" s="646" t="s">
        <v>97</v>
      </c>
      <c r="BD18" s="647"/>
      <c r="BE18" s="647"/>
      <c r="BF18" s="648"/>
      <c r="BG18" s="569"/>
      <c r="BH18" s="570"/>
      <c r="BI18" s="571"/>
    </row>
    <row r="19" spans="1:61" s="1" customFormat="1" ht="8.85" customHeight="1">
      <c r="A19" s="616"/>
      <c r="B19" s="858"/>
      <c r="C19" s="917"/>
      <c r="D19" s="851"/>
      <c r="E19" s="852"/>
      <c r="F19" s="852"/>
      <c r="G19" s="852"/>
      <c r="H19" s="852"/>
      <c r="I19" s="852"/>
      <c r="J19" s="814"/>
      <c r="K19" s="719"/>
      <c r="L19" s="720"/>
      <c r="M19" s="689"/>
      <c r="N19" s="689"/>
      <c r="O19" s="689"/>
      <c r="P19" s="689"/>
      <c r="Q19" s="689"/>
      <c r="R19" s="689"/>
      <c r="S19" s="699"/>
      <c r="T19" s="11"/>
      <c r="U19" s="117"/>
      <c r="V19" s="879"/>
      <c r="W19" s="880"/>
      <c r="X19" s="881"/>
      <c r="Y19" s="899"/>
      <c r="Z19" s="900"/>
      <c r="AA19" s="901"/>
      <c r="AB19" s="893"/>
      <c r="AC19" s="894"/>
      <c r="AD19" s="894"/>
      <c r="AE19" s="894"/>
      <c r="AF19" s="895"/>
      <c r="AG19" s="908"/>
      <c r="AH19" s="909"/>
      <c r="AI19" s="909"/>
      <c r="AJ19" s="910"/>
      <c r="AK19" s="570"/>
      <c r="AL19" s="570"/>
      <c r="AM19" s="570"/>
      <c r="AN19" s="569"/>
      <c r="AO19" s="570"/>
      <c r="AP19" s="570"/>
      <c r="AQ19" s="571"/>
      <c r="AR19" s="961"/>
      <c r="AS19" s="961"/>
      <c r="AT19" s="961"/>
      <c r="AU19" s="961"/>
      <c r="AV19" s="584"/>
      <c r="AW19" s="584"/>
      <c r="AX19" s="628"/>
      <c r="AY19" s="629"/>
      <c r="AZ19" s="629"/>
      <c r="BA19" s="629"/>
      <c r="BB19" s="630"/>
      <c r="BC19" s="649"/>
      <c r="BD19" s="650"/>
      <c r="BE19" s="650"/>
      <c r="BF19" s="651"/>
      <c r="BG19" s="569"/>
      <c r="BH19" s="570"/>
      <c r="BI19" s="571"/>
    </row>
    <row r="20" spans="1:61" s="1" customFormat="1" ht="8.85" customHeight="1">
      <c r="A20" s="616"/>
      <c r="B20" s="858"/>
      <c r="C20" s="917"/>
      <c r="D20" s="853" t="s">
        <v>245</v>
      </c>
      <c r="E20" s="853"/>
      <c r="F20" s="853"/>
      <c r="G20" s="853"/>
      <c r="H20" s="853"/>
      <c r="I20" s="853"/>
      <c r="J20" s="762" t="s">
        <v>14</v>
      </c>
      <c r="K20" s="815" t="str">
        <f>IF(OR(収支内訳書入力用!J20=0,LEN(収支内訳書入力用!J20)-7&lt;=0),"",LEFT(収支内訳書入力用!J20,LEN(収支内訳書入力用!J20)-7))</f>
        <v/>
      </c>
      <c r="L20" s="816"/>
      <c r="M20" s="817" t="str">
        <f>IF(OR(収支内訳書入力用!J20=0,LEN(収支内訳書入力用!J20)-6&lt;=0),"",MID(収支内訳書入力用!J20,LEN(収支内訳書入力用!J20)-6,1))</f>
        <v/>
      </c>
      <c r="N20" s="817" t="str">
        <f>IF(OR(収支内訳書入力用!J20=0,LEN(収支内訳書入力用!J20)-5&lt;=0),"",MID(収支内訳書入力用!J20,LEN(収支内訳書入力用!J20)-5,1))</f>
        <v/>
      </c>
      <c r="O20" s="817" t="str">
        <f>IF(OR(収支内訳書入力用!J20=0,LEN(収支内訳書入力用!J20)-4&lt;=0),"",MID(収支内訳書入力用!J20,LEN(収支内訳書入力用!J20)-4,1))</f>
        <v>2</v>
      </c>
      <c r="P20" s="817" t="str">
        <f>IF(OR(収支内訳書入力用!J20=0,LEN(収支内訳書入力用!J20)-3&lt;=0),"",MID(収支内訳書入力用!J20,LEN(収支内訳書入力用!J20)-3,1))</f>
        <v>4</v>
      </c>
      <c r="Q20" s="639" t="str">
        <f>IF(OR(収支内訳書入力用!J20=0,LEN(収支内訳書入力用!J20)-2&lt;=0),"",MID(収支内訳書入力用!J20,LEN(収支内訳書入力用!J20)-2,1))</f>
        <v>0</v>
      </c>
      <c r="R20" s="639" t="str">
        <f>IF(OR(収支内訳書入力用!J20=0,LEN(収支内訳書入力用!J20)-1&lt;=0),"",MID(収支内訳書入力用!J20,LEN(収支内訳書入力用!J20)-1,1))</f>
        <v>0</v>
      </c>
      <c r="S20" s="698" t="str">
        <f>IF(収支内訳書入力用!J20&lt;&gt;0,RIGHT(収支内訳書入力用!J20,1),"")</f>
        <v>0</v>
      </c>
      <c r="T20" s="11"/>
      <c r="U20" s="117"/>
      <c r="V20" s="879"/>
      <c r="W20" s="880"/>
      <c r="X20" s="881"/>
      <c r="Y20" s="899"/>
      <c r="Z20" s="900"/>
      <c r="AA20" s="901"/>
      <c r="AB20" s="893"/>
      <c r="AC20" s="894"/>
      <c r="AD20" s="894"/>
      <c r="AE20" s="894"/>
      <c r="AF20" s="895"/>
      <c r="AG20" s="908"/>
      <c r="AH20" s="909"/>
      <c r="AI20" s="909"/>
      <c r="AJ20" s="910"/>
      <c r="AK20" s="570"/>
      <c r="AL20" s="570"/>
      <c r="AM20" s="570"/>
      <c r="AN20" s="569"/>
      <c r="AO20" s="570"/>
      <c r="AP20" s="570"/>
      <c r="AQ20" s="571"/>
      <c r="AR20" s="584" t="s">
        <v>192</v>
      </c>
      <c r="AS20" s="584"/>
      <c r="AT20" s="584"/>
      <c r="AU20" s="584"/>
      <c r="AV20" s="768" t="s">
        <v>193</v>
      </c>
      <c r="AW20" s="769"/>
      <c r="AX20" s="628"/>
      <c r="AY20" s="629"/>
      <c r="AZ20" s="629"/>
      <c r="BA20" s="629"/>
      <c r="BB20" s="630"/>
      <c r="BC20" s="649"/>
      <c r="BD20" s="650"/>
      <c r="BE20" s="650"/>
      <c r="BF20" s="651"/>
      <c r="BG20" s="569"/>
      <c r="BH20" s="570"/>
      <c r="BI20" s="571"/>
    </row>
    <row r="21" spans="1:61" s="1" customFormat="1" ht="9" customHeight="1">
      <c r="A21" s="616"/>
      <c r="B21" s="858"/>
      <c r="C21" s="917"/>
      <c r="D21" s="853"/>
      <c r="E21" s="853"/>
      <c r="F21" s="853"/>
      <c r="G21" s="853"/>
      <c r="H21" s="853"/>
      <c r="I21" s="853"/>
      <c r="J21" s="762"/>
      <c r="K21" s="717"/>
      <c r="L21" s="718"/>
      <c r="M21" s="639"/>
      <c r="N21" s="639"/>
      <c r="O21" s="639"/>
      <c r="P21" s="639"/>
      <c r="Q21" s="639"/>
      <c r="R21" s="639"/>
      <c r="S21" s="698"/>
      <c r="T21" s="11"/>
      <c r="U21" s="117"/>
      <c r="V21" s="882"/>
      <c r="W21" s="883"/>
      <c r="X21" s="884"/>
      <c r="Y21" s="902"/>
      <c r="Z21" s="903"/>
      <c r="AA21" s="904"/>
      <c r="AB21" s="896"/>
      <c r="AC21" s="897"/>
      <c r="AD21" s="897"/>
      <c r="AE21" s="897"/>
      <c r="AF21" s="898"/>
      <c r="AG21" s="908"/>
      <c r="AH21" s="909"/>
      <c r="AI21" s="909"/>
      <c r="AJ21" s="910"/>
      <c r="AK21" s="570"/>
      <c r="AL21" s="570"/>
      <c r="AM21" s="570"/>
      <c r="AN21" s="572"/>
      <c r="AO21" s="573"/>
      <c r="AP21" s="573"/>
      <c r="AQ21" s="574"/>
      <c r="AR21" s="584"/>
      <c r="AS21" s="584"/>
      <c r="AT21" s="584"/>
      <c r="AU21" s="584"/>
      <c r="AV21" s="770"/>
      <c r="AW21" s="771"/>
      <c r="AX21" s="631"/>
      <c r="AY21" s="632"/>
      <c r="AZ21" s="632"/>
      <c r="BA21" s="632"/>
      <c r="BB21" s="633"/>
      <c r="BC21" s="649"/>
      <c r="BD21" s="650"/>
      <c r="BE21" s="650"/>
      <c r="BF21" s="651"/>
      <c r="BG21" s="572"/>
      <c r="BH21" s="573"/>
      <c r="BI21" s="574"/>
    </row>
    <row r="22" spans="1:61" s="1" customFormat="1" ht="9" customHeight="1" thickBot="1">
      <c r="A22" s="616"/>
      <c r="B22" s="858"/>
      <c r="C22" s="917"/>
      <c r="D22" s="853"/>
      <c r="E22" s="853"/>
      <c r="F22" s="853"/>
      <c r="G22" s="853"/>
      <c r="H22" s="853"/>
      <c r="I22" s="853"/>
      <c r="J22" s="762"/>
      <c r="K22" s="717"/>
      <c r="L22" s="718"/>
      <c r="M22" s="639"/>
      <c r="N22" s="639"/>
      <c r="O22" s="639"/>
      <c r="P22" s="639"/>
      <c r="Q22" s="639"/>
      <c r="R22" s="639"/>
      <c r="S22" s="698"/>
      <c r="T22" s="11"/>
      <c r="U22" s="117"/>
      <c r="V22" s="828" t="str">
        <f>収支内訳書入力用!U22</f>
        <v>貸家
マンション</v>
      </c>
      <c r="W22" s="829"/>
      <c r="X22" s="641"/>
      <c r="Y22" s="640" t="str">
        <f>収支内訳書入力用!X22</f>
        <v>住宅用</v>
      </c>
      <c r="Z22" s="641"/>
      <c r="AA22" s="642"/>
      <c r="AB22" s="588" t="str">
        <f>収支内訳書入力用!AA22</f>
        <v>○○市△△町１-１</v>
      </c>
      <c r="AC22" s="588"/>
      <c r="AD22" s="588"/>
      <c r="AE22" s="588"/>
      <c r="AF22" s="588"/>
      <c r="AG22" s="839" t="str">
        <f>収支内訳書入力用!AF22</f>
        <v>△△市□□町5-5</v>
      </c>
      <c r="AH22" s="588"/>
      <c r="AI22" s="588"/>
      <c r="AJ22" s="840"/>
      <c r="AK22" s="100" t="s">
        <v>84</v>
      </c>
      <c r="AL22" s="874" t="str">
        <f>収支内訳書入力用!AK22</f>
        <v>R6.7</v>
      </c>
      <c r="AM22" s="875"/>
      <c r="AN22" s="963" t="s">
        <v>156</v>
      </c>
      <c r="AO22" s="964"/>
      <c r="AP22" s="964"/>
      <c r="AQ22" s="965"/>
      <c r="AR22" s="90"/>
      <c r="AS22" s="91"/>
      <c r="AT22" s="617" t="s">
        <v>160</v>
      </c>
      <c r="AU22" s="618"/>
      <c r="AV22" s="90"/>
      <c r="AW22" s="112" t="s">
        <v>160</v>
      </c>
      <c r="AX22" s="608" t="s">
        <v>83</v>
      </c>
      <c r="AY22" s="13"/>
      <c r="AZ22" s="13"/>
      <c r="BA22" s="617" t="s">
        <v>160</v>
      </c>
      <c r="BB22" s="618"/>
      <c r="BC22" s="12"/>
      <c r="BD22" s="13"/>
      <c r="BE22" s="13"/>
      <c r="BF22" s="112" t="s">
        <v>160</v>
      </c>
      <c r="BG22" s="12"/>
      <c r="BH22" s="13"/>
      <c r="BI22" s="112" t="s">
        <v>160</v>
      </c>
    </row>
    <row r="23" spans="1:61" s="1" customFormat="1" ht="15" customHeight="1">
      <c r="A23" s="616"/>
      <c r="B23" s="858"/>
      <c r="C23" s="917"/>
      <c r="D23" s="919" t="s">
        <v>247</v>
      </c>
      <c r="E23" s="706"/>
      <c r="F23" s="706"/>
      <c r="G23" s="706"/>
      <c r="H23" s="706"/>
      <c r="I23" s="706"/>
      <c r="J23" s="763" t="s">
        <v>15</v>
      </c>
      <c r="K23" s="764" t="str">
        <f>IF(OR(収支内訳書入力用!J23=0,LEN(収支内訳書入力用!J23)-7&lt;=0),"",LEFT(収支内訳書入力用!J23,LEN(収支内訳書入力用!J23)-7))</f>
        <v/>
      </c>
      <c r="L23" s="765"/>
      <c r="M23" s="638" t="str">
        <f>IF(OR(収支内訳書入力用!J23=0,LEN(収支内訳書入力用!J23)-6&lt;=0),"",MID(収支内訳書入力用!J23,LEN(収支内訳書入力用!J23)-6,1))</f>
        <v/>
      </c>
      <c r="N23" s="638" t="str">
        <f>IF(OR(収支内訳書入力用!J23=0,LEN(収支内訳書入力用!J23)-5&lt;=0),"",MID(収支内訳書入力用!J23,LEN(収支内訳書入力用!J23)-5,1))</f>
        <v>4</v>
      </c>
      <c r="O23" s="638" t="str">
        <f>IF(OR(収支内訳書入力用!J23=0,LEN(収支内訳書入力用!J23)-4&lt;=0),"",MID(収支内訳書入力用!J23,LEN(収支内訳書入力用!J23)-4,1))</f>
        <v>3</v>
      </c>
      <c r="P23" s="638" t="str">
        <f>IF(OR(収支内訳書入力用!J23=0,LEN(収支内訳書入力用!J23)-3&lt;=0),"",MID(収支内訳書入力用!J23,LEN(収支内訳書入力用!J23)-3,1))</f>
        <v>4</v>
      </c>
      <c r="Q23" s="638" t="str">
        <f>IF(OR(収支内訳書入力用!J23=0,LEN(収支内訳書入力用!J23)-2&lt;=0),"",MID(収支内訳書入力用!J23,LEN(収支内訳書入力用!J23)-2,1))</f>
        <v>0</v>
      </c>
      <c r="R23" s="638" t="str">
        <f>IF(OR(収支内訳書入力用!J23=0,LEN(収支内訳書入力用!J23)-1&lt;=0),"",MID(収支内訳書入力用!J23,LEN(収支内訳書入力用!J23)-1,1))</f>
        <v>0</v>
      </c>
      <c r="S23" s="726" t="str">
        <f>IF(収支内訳書入力用!J23&lt;&gt;0,RIGHT(収支内訳書入力用!J23,1),"")</f>
        <v>0</v>
      </c>
      <c r="T23" s="11"/>
      <c r="U23" s="117"/>
      <c r="V23" s="643"/>
      <c r="W23" s="644"/>
      <c r="X23" s="644"/>
      <c r="Y23" s="643"/>
      <c r="Z23" s="644"/>
      <c r="AA23" s="645"/>
      <c r="AB23" s="589"/>
      <c r="AC23" s="589"/>
      <c r="AD23" s="589"/>
      <c r="AE23" s="589"/>
      <c r="AF23" s="589"/>
      <c r="AG23" s="842" t="str">
        <f>収支内訳書入力用!AF23</f>
        <v>○○　○○</v>
      </c>
      <c r="AH23" s="589"/>
      <c r="AI23" s="589"/>
      <c r="AJ23" s="843"/>
      <c r="AK23" s="101" t="s">
        <v>85</v>
      </c>
      <c r="AL23" s="827" t="str">
        <f>収支内訳書入力用!AK23</f>
        <v>R8.6</v>
      </c>
      <c r="AM23" s="857"/>
      <c r="AN23" s="856">
        <f>収支内訳書入力用!AM22</f>
        <v>55.5</v>
      </c>
      <c r="AO23" s="827"/>
      <c r="AP23" s="827"/>
      <c r="AQ23" s="857"/>
      <c r="AR23" s="575">
        <f>収支内訳書入力用!AQ22</f>
        <v>150000</v>
      </c>
      <c r="AS23" s="576"/>
      <c r="AT23" s="576"/>
      <c r="AU23" s="577"/>
      <c r="AV23" s="575">
        <f>収支内訳書入力用!AU22</f>
        <v>1050000</v>
      </c>
      <c r="AW23" s="577"/>
      <c r="AX23" s="609"/>
      <c r="AY23" s="576">
        <f>収支内訳書入力用!AX22</f>
        <v>300000</v>
      </c>
      <c r="AZ23" s="576"/>
      <c r="BA23" s="576"/>
      <c r="BB23" s="577"/>
      <c r="BC23" s="575">
        <f>収支内訳書入力用!AZ22</f>
        <v>0</v>
      </c>
      <c r="BD23" s="576"/>
      <c r="BE23" s="576"/>
      <c r="BF23" s="577"/>
      <c r="BG23" s="575">
        <f>収支内訳書入力用!BB22</f>
        <v>150000</v>
      </c>
      <c r="BH23" s="576"/>
      <c r="BI23" s="577"/>
    </row>
    <row r="24" spans="1:61" s="1" customFormat="1" ht="12.75" customHeight="1" thickBot="1">
      <c r="B24" s="858"/>
      <c r="C24" s="918"/>
      <c r="D24" s="920"/>
      <c r="E24" s="707"/>
      <c r="F24" s="707"/>
      <c r="G24" s="707"/>
      <c r="H24" s="707"/>
      <c r="I24" s="707"/>
      <c r="J24" s="749"/>
      <c r="K24" s="717"/>
      <c r="L24" s="718"/>
      <c r="M24" s="639"/>
      <c r="N24" s="639"/>
      <c r="O24" s="639"/>
      <c r="P24" s="639"/>
      <c r="Q24" s="639"/>
      <c r="R24" s="639"/>
      <c r="S24" s="736"/>
      <c r="T24" s="11"/>
      <c r="U24" s="117"/>
      <c r="V24" s="828" t="str">
        <f>収支内訳書入力用!U24</f>
        <v>貸家</v>
      </c>
      <c r="W24" s="829"/>
      <c r="X24" s="641"/>
      <c r="Y24" s="585" t="str">
        <f>収支内訳書入力用!X24</f>
        <v>住宅用</v>
      </c>
      <c r="Z24" s="586"/>
      <c r="AA24" s="587"/>
      <c r="AB24" s="590" t="str">
        <f>収支内訳書入力用!AA24</f>
        <v>○○市△△町１-２</v>
      </c>
      <c r="AC24" s="590"/>
      <c r="AD24" s="590"/>
      <c r="AE24" s="590"/>
      <c r="AF24" s="590"/>
      <c r="AG24" s="836" t="str">
        <f>収支内訳書入力用!AF24</f>
        <v>△△市□□町5-6</v>
      </c>
      <c r="AH24" s="590"/>
      <c r="AI24" s="590"/>
      <c r="AJ24" s="837"/>
      <c r="AK24" s="102" t="s">
        <v>84</v>
      </c>
      <c r="AL24" s="838" t="str">
        <f>収支内訳書入力用!AK24</f>
        <v>R4.4</v>
      </c>
      <c r="AM24" s="838"/>
      <c r="AN24" s="601">
        <f>収支内訳書入力用!AM24</f>
        <v>60.4</v>
      </c>
      <c r="AO24" s="602"/>
      <c r="AP24" s="602"/>
      <c r="AQ24" s="603"/>
      <c r="AR24" s="582">
        <f>収支内訳書入力用!AQ24</f>
        <v>100000</v>
      </c>
      <c r="AS24" s="578"/>
      <c r="AT24" s="578"/>
      <c r="AU24" s="579"/>
      <c r="AV24" s="582">
        <f>収支内訳書入力用!AU24</f>
        <v>1300000</v>
      </c>
      <c r="AW24" s="579"/>
      <c r="AX24" s="591" t="s">
        <v>83</v>
      </c>
      <c r="AY24" s="578">
        <f>収支内訳書入力用!AX24</f>
        <v>0</v>
      </c>
      <c r="AZ24" s="578"/>
      <c r="BA24" s="578"/>
      <c r="BB24" s="579"/>
      <c r="BC24" s="637">
        <f>収支内訳書入力用!AZ24</f>
        <v>24000</v>
      </c>
      <c r="BD24" s="613"/>
      <c r="BE24" s="613"/>
      <c r="BF24" s="614"/>
      <c r="BG24" s="613">
        <f>収支内訳書入力用!BB24</f>
        <v>110000</v>
      </c>
      <c r="BH24" s="613"/>
      <c r="BI24" s="614"/>
    </row>
    <row r="25" spans="1:61" s="1" customFormat="1" ht="12.75" customHeight="1">
      <c r="B25" s="858"/>
      <c r="C25" s="868" t="s">
        <v>246</v>
      </c>
      <c r="D25" s="869"/>
      <c r="E25" s="869"/>
      <c r="F25" s="869"/>
      <c r="G25" s="869"/>
      <c r="H25" s="869"/>
      <c r="I25" s="870"/>
      <c r="J25" s="763" t="s">
        <v>16</v>
      </c>
      <c r="K25" s="764" t="str">
        <f>IF(OR(収支内訳書入力用!J25=0,LEN(収支内訳書入力用!J25)-7&lt;=0),"",LEFT(収支内訳書入力用!J25,LEN(収支内訳書入力用!J25)-7))</f>
        <v/>
      </c>
      <c r="L25" s="765"/>
      <c r="M25" s="638" t="str">
        <f>IF(OR(収支内訳書入力用!J25=0,LEN(収支内訳書入力用!J25)-6&lt;=0),"",MID(収支内訳書入力用!J25,LEN(収支内訳書入力用!J25)-6,1))</f>
        <v>5</v>
      </c>
      <c r="N25" s="638" t="str">
        <f>IF(OR(収支内訳書入力用!J25=0,LEN(収支内訳書入力用!J25)-5&lt;=0),"",MID(収支内訳書入力用!J25,LEN(収支内訳書入力用!J25)-5,1))</f>
        <v>6</v>
      </c>
      <c r="O25" s="638" t="str">
        <f>IF(OR(収支内訳書入力用!J25=0,LEN(収支内訳書入力用!J25)-4&lt;=0),"",MID(収支内訳書入力用!J25,LEN(収支内訳書入力用!J25)-4,1))</f>
        <v>1</v>
      </c>
      <c r="P25" s="638" t="str">
        <f>IF(OR(収支内訳書入力用!J25=0,LEN(収支内訳書入力用!J25)-3&lt;=0),"",MID(収支内訳書入力用!J25,LEN(収支内訳書入力用!J25)-3,1))</f>
        <v>4</v>
      </c>
      <c r="Q25" s="638" t="str">
        <f>IF(OR(収支内訳書入力用!J25=0,LEN(収支内訳書入力用!J25)-2&lt;=0),"",MID(収支内訳書入力用!J25,LEN(収支内訳書入力用!J25)-2,1))</f>
        <v>0</v>
      </c>
      <c r="R25" s="638" t="str">
        <f>IF(OR(収支内訳書入力用!J25=0,LEN(収支内訳書入力用!J25)-1&lt;=0),"",MID(収支内訳書入力用!J25,LEN(収支内訳書入力用!J25)-1,1))</f>
        <v>0</v>
      </c>
      <c r="S25" s="726" t="str">
        <f>IF(収支内訳書入力用!J25&lt;&gt;0,RIGHT(収支内訳書入力用!J25,1),"")</f>
        <v>0</v>
      </c>
      <c r="T25" s="11"/>
      <c r="U25" s="117"/>
      <c r="V25" s="643"/>
      <c r="W25" s="644"/>
      <c r="X25" s="644"/>
      <c r="Y25" s="585"/>
      <c r="Z25" s="586"/>
      <c r="AA25" s="587"/>
      <c r="AB25" s="590"/>
      <c r="AC25" s="590"/>
      <c r="AD25" s="590"/>
      <c r="AE25" s="590"/>
      <c r="AF25" s="590"/>
      <c r="AG25" s="836" t="str">
        <f>収支内訳書入力用!AF25</f>
        <v>○○　○○</v>
      </c>
      <c r="AH25" s="590"/>
      <c r="AI25" s="590"/>
      <c r="AJ25" s="837"/>
      <c r="AK25" s="102" t="s">
        <v>85</v>
      </c>
      <c r="AL25" s="838" t="str">
        <f>収支内訳書入力用!AK25</f>
        <v>R6.3</v>
      </c>
      <c r="AM25" s="838"/>
      <c r="AN25" s="601"/>
      <c r="AO25" s="602"/>
      <c r="AP25" s="602"/>
      <c r="AQ25" s="603"/>
      <c r="AR25" s="583"/>
      <c r="AS25" s="580"/>
      <c r="AT25" s="580"/>
      <c r="AU25" s="581"/>
      <c r="AV25" s="583"/>
      <c r="AW25" s="581"/>
      <c r="AX25" s="591"/>
      <c r="AY25" s="580"/>
      <c r="AZ25" s="580"/>
      <c r="BA25" s="580"/>
      <c r="BB25" s="581"/>
      <c r="BC25" s="637"/>
      <c r="BD25" s="613"/>
      <c r="BE25" s="613"/>
      <c r="BF25" s="614"/>
      <c r="BG25" s="613"/>
      <c r="BH25" s="613"/>
      <c r="BI25" s="614"/>
    </row>
    <row r="26" spans="1:61" s="1" customFormat="1" ht="12.75" customHeight="1" thickBot="1">
      <c r="B26" s="861"/>
      <c r="C26" s="871"/>
      <c r="D26" s="872"/>
      <c r="E26" s="872"/>
      <c r="F26" s="872"/>
      <c r="G26" s="872"/>
      <c r="H26" s="872"/>
      <c r="I26" s="873"/>
      <c r="J26" s="750"/>
      <c r="K26" s="751"/>
      <c r="L26" s="752"/>
      <c r="M26" s="697"/>
      <c r="N26" s="697"/>
      <c r="O26" s="697"/>
      <c r="P26" s="697"/>
      <c r="Q26" s="697"/>
      <c r="R26" s="697"/>
      <c r="S26" s="727"/>
      <c r="T26" s="11"/>
      <c r="U26" s="117"/>
      <c r="V26" s="828">
        <f>収支内訳書入力用!U26</f>
        <v>0</v>
      </c>
      <c r="W26" s="829"/>
      <c r="X26" s="641"/>
      <c r="Y26" s="640" t="str">
        <f>収支内訳書入力用!X26</f>
        <v>〃</v>
      </c>
      <c r="Z26" s="641"/>
      <c r="AA26" s="642"/>
      <c r="AB26" s="588">
        <f>収支内訳書入力用!AA26</f>
        <v>0</v>
      </c>
      <c r="AC26" s="588"/>
      <c r="AD26" s="588"/>
      <c r="AE26" s="588"/>
      <c r="AF26" s="588"/>
      <c r="AG26" s="839" t="str">
        <f>収支内訳書入力用!AF26</f>
        <v>　　　　　〃</v>
      </c>
      <c r="AH26" s="588"/>
      <c r="AI26" s="588"/>
      <c r="AJ26" s="840"/>
      <c r="AK26" s="100" t="s">
        <v>84</v>
      </c>
      <c r="AL26" s="841" t="str">
        <f>収支内訳書入力用!AK26</f>
        <v>R6.4</v>
      </c>
      <c r="AM26" s="841"/>
      <c r="AN26" s="658" t="str">
        <f>収支内訳書入力用!AM26</f>
        <v>〃</v>
      </c>
      <c r="AO26" s="659"/>
      <c r="AP26" s="659"/>
      <c r="AQ26" s="660"/>
      <c r="AR26" s="578">
        <f>収支内訳書入力用!AQ26</f>
        <v>110000</v>
      </c>
      <c r="AS26" s="578"/>
      <c r="AT26" s="578"/>
      <c r="AU26" s="578"/>
      <c r="AV26" s="604">
        <f>収支内訳書入力用!AU26</f>
        <v>0</v>
      </c>
      <c r="AW26" s="605"/>
      <c r="AX26" s="608" t="s">
        <v>83</v>
      </c>
      <c r="AY26" s="578">
        <f>収支内訳書入力用!AX26</f>
        <v>110000</v>
      </c>
      <c r="AZ26" s="578"/>
      <c r="BA26" s="578"/>
      <c r="BB26" s="579"/>
      <c r="BC26" s="582">
        <f>収支内訳書入力用!AZ26</f>
        <v>0</v>
      </c>
      <c r="BD26" s="578"/>
      <c r="BE26" s="578"/>
      <c r="BF26" s="579"/>
      <c r="BG26" s="578">
        <f>収支内訳書入力用!BB26</f>
        <v>0</v>
      </c>
      <c r="BH26" s="578"/>
      <c r="BI26" s="579"/>
    </row>
    <row r="27" spans="1:61" s="1" customFormat="1" ht="12.75" customHeight="1" thickTop="1">
      <c r="B27" s="858" t="s">
        <v>196</v>
      </c>
      <c r="C27" s="859" t="s">
        <v>111</v>
      </c>
      <c r="D27" s="853"/>
      <c r="E27" s="853"/>
      <c r="F27" s="853"/>
      <c r="G27" s="853"/>
      <c r="H27" s="853"/>
      <c r="I27" s="853"/>
      <c r="J27" s="763" t="s">
        <v>17</v>
      </c>
      <c r="K27" s="764" t="str">
        <f>IF(OR(収支内訳書入力用!J27=0,LEN(収支内訳書入力用!J27)-7&lt;=0),"",LEFT(収支内訳書入力用!J27,LEN(収支内訳書入力用!J27)-7))</f>
        <v/>
      </c>
      <c r="L27" s="765"/>
      <c r="M27" s="638" t="str">
        <f>IF(OR(収支内訳書入力用!J27=0,LEN(収支内訳書入力用!J27)-6&lt;=0),"",MID(収支内訳書入力用!J27,LEN(収支内訳書入力用!J27)-6,1))</f>
        <v/>
      </c>
      <c r="N27" s="638" t="str">
        <f>IF(OR(収支内訳書入力用!J27=0,LEN(収支内訳書入力用!J27)-5&lt;=0),"",MID(収支内訳書入力用!J27,LEN(収支内訳書入力用!J27)-5,1))</f>
        <v/>
      </c>
      <c r="O27" s="638" t="str">
        <f>IF(OR(収支内訳書入力用!J27=0,LEN(収支内訳書入力用!J27)-4&lt;=0),"",MID(収支内訳書入力用!J27,LEN(収支内訳書入力用!J27)-4,1))</f>
        <v/>
      </c>
      <c r="P27" s="638" t="str">
        <f>IF(OR(収支内訳書入力用!J27=0,LEN(収支内訳書入力用!J27)-3&lt;=0),"",MID(収支内訳書入力用!J27,LEN(収支内訳書入力用!J27)-3,1))</f>
        <v/>
      </c>
      <c r="Q27" s="638" t="str">
        <f>IF(OR(収支内訳書入力用!J27=0,LEN(収支内訳書入力用!J27)-2&lt;=0),"",MID(収支内訳書入力用!J27,LEN(収支内訳書入力用!J27)-2,1))</f>
        <v/>
      </c>
      <c r="R27" s="638" t="str">
        <f>IF(OR(収支内訳書入力用!J27=0,LEN(収支内訳書入力用!J27)-1&lt;=0),"",MID(収支内訳書入力用!J27,LEN(収支内訳書入力用!J27)-1,1))</f>
        <v/>
      </c>
      <c r="S27" s="726" t="str">
        <f>IF(収支内訳書入力用!J27&lt;&gt;0,RIGHT(収支内訳書入力用!J27,1),"")</f>
        <v/>
      </c>
      <c r="T27" s="11"/>
      <c r="U27" s="117"/>
      <c r="V27" s="643"/>
      <c r="W27" s="644"/>
      <c r="X27" s="644"/>
      <c r="Y27" s="643"/>
      <c r="Z27" s="644"/>
      <c r="AA27" s="645"/>
      <c r="AB27" s="589"/>
      <c r="AC27" s="589"/>
      <c r="AD27" s="589"/>
      <c r="AE27" s="589"/>
      <c r="AF27" s="589"/>
      <c r="AG27" s="842">
        <f>収支内訳書入力用!AF27</f>
        <v>0</v>
      </c>
      <c r="AH27" s="589"/>
      <c r="AI27" s="589"/>
      <c r="AJ27" s="843"/>
      <c r="AK27" s="101" t="s">
        <v>85</v>
      </c>
      <c r="AL27" s="827" t="str">
        <f>収支内訳書入力用!AK27</f>
        <v>R8.3</v>
      </c>
      <c r="AM27" s="827"/>
      <c r="AN27" s="661"/>
      <c r="AO27" s="662"/>
      <c r="AP27" s="662"/>
      <c r="AQ27" s="663"/>
      <c r="AR27" s="580"/>
      <c r="AS27" s="580"/>
      <c r="AT27" s="580"/>
      <c r="AU27" s="580"/>
      <c r="AV27" s="606"/>
      <c r="AW27" s="607"/>
      <c r="AX27" s="609"/>
      <c r="AY27" s="580"/>
      <c r="AZ27" s="580"/>
      <c r="BA27" s="580"/>
      <c r="BB27" s="581"/>
      <c r="BC27" s="583"/>
      <c r="BD27" s="580"/>
      <c r="BE27" s="580"/>
      <c r="BF27" s="581"/>
      <c r="BG27" s="580"/>
      <c r="BH27" s="580"/>
      <c r="BI27" s="581"/>
    </row>
    <row r="28" spans="1:61" s="1" customFormat="1" ht="12.75" customHeight="1" thickBot="1">
      <c r="B28" s="858"/>
      <c r="C28" s="851"/>
      <c r="D28" s="852"/>
      <c r="E28" s="852"/>
      <c r="F28" s="852"/>
      <c r="G28" s="852"/>
      <c r="H28" s="852"/>
      <c r="I28" s="852"/>
      <c r="J28" s="749"/>
      <c r="K28" s="717"/>
      <c r="L28" s="718"/>
      <c r="M28" s="639"/>
      <c r="N28" s="639"/>
      <c r="O28" s="639"/>
      <c r="P28" s="639"/>
      <c r="Q28" s="639"/>
      <c r="R28" s="639"/>
      <c r="S28" s="736"/>
      <c r="T28" s="11"/>
      <c r="U28" s="117"/>
      <c r="V28" s="847" t="str">
        <f>収支内訳書入力用!U28</f>
        <v>貸店舗</v>
      </c>
      <c r="W28" s="848"/>
      <c r="X28" s="586"/>
      <c r="Y28" s="585" t="str">
        <f>収支内訳書入力用!X28</f>
        <v>住宅用</v>
      </c>
      <c r="Z28" s="586"/>
      <c r="AA28" s="587"/>
      <c r="AB28" s="590" t="str">
        <f>収支内訳書入力用!AA28</f>
        <v>○○市△△町１-４</v>
      </c>
      <c r="AC28" s="590"/>
      <c r="AD28" s="590"/>
      <c r="AE28" s="590"/>
      <c r="AF28" s="590"/>
      <c r="AG28" s="836" t="str">
        <f>収支内訳書入力用!AF28</f>
        <v>△△市□□町5-8</v>
      </c>
      <c r="AH28" s="590"/>
      <c r="AI28" s="590"/>
      <c r="AJ28" s="837"/>
      <c r="AK28" s="102" t="s">
        <v>84</v>
      </c>
      <c r="AL28" s="838" t="str">
        <f>収支内訳書入力用!AK28</f>
        <v>R5.7</v>
      </c>
      <c r="AM28" s="838"/>
      <c r="AN28" s="601">
        <f>収支内訳書入力用!AM28</f>
        <v>68</v>
      </c>
      <c r="AO28" s="602"/>
      <c r="AP28" s="602"/>
      <c r="AQ28" s="603"/>
      <c r="AR28" s="613">
        <f>収支内訳書入力用!AQ28</f>
        <v>230000</v>
      </c>
      <c r="AS28" s="613"/>
      <c r="AT28" s="613"/>
      <c r="AU28" s="613"/>
      <c r="AV28" s="680">
        <f>収支内訳書入力用!AU28</f>
        <v>2760000</v>
      </c>
      <c r="AW28" s="681"/>
      <c r="AX28" s="591" t="s">
        <v>83</v>
      </c>
      <c r="AY28" s="578">
        <f>収支内訳書入力用!AX28</f>
        <v>0</v>
      </c>
      <c r="AZ28" s="578"/>
      <c r="BA28" s="578"/>
      <c r="BB28" s="579"/>
      <c r="BC28" s="637">
        <f>収支内訳書入力用!AZ28</f>
        <v>0</v>
      </c>
      <c r="BD28" s="613"/>
      <c r="BE28" s="613"/>
      <c r="BF28" s="614"/>
      <c r="BG28" s="613">
        <f>収支内訳書入力用!BB28</f>
        <v>230000</v>
      </c>
      <c r="BH28" s="613"/>
      <c r="BI28" s="614"/>
    </row>
    <row r="29" spans="1:61" s="1" customFormat="1" ht="12.75" customHeight="1">
      <c r="B29" s="858"/>
      <c r="C29" s="853" t="s">
        <v>23</v>
      </c>
      <c r="D29" s="853"/>
      <c r="E29" s="853"/>
      <c r="F29" s="853"/>
      <c r="G29" s="853"/>
      <c r="H29" s="853"/>
      <c r="I29" s="853"/>
      <c r="J29" s="763" t="s">
        <v>19</v>
      </c>
      <c r="K29" s="764" t="str">
        <f>IF(OR(収支内訳書入力用!J29=0,LEN(収支内訳書入力用!J29)-7&lt;=0),"",LEFT(収支内訳書入力用!J29,LEN(収支内訳書入力用!J29)-7))</f>
        <v/>
      </c>
      <c r="L29" s="765"/>
      <c r="M29" s="638" t="str">
        <f>IF(OR(収支内訳書入力用!J29=0,LEN(収支内訳書入力用!J29)-6&lt;=0),"",MID(収支内訳書入力用!J29,LEN(収支内訳書入力用!J29)-6,1))</f>
        <v>1</v>
      </c>
      <c r="N29" s="638" t="str">
        <f>IF(OR(収支内訳書入力用!J29=0,LEN(収支内訳書入力用!J29)-5&lt;=0),"",MID(収支内訳書入力用!J29,LEN(収支内訳書入力用!J29)-5,1))</f>
        <v>1</v>
      </c>
      <c r="O29" s="638" t="str">
        <f>IF(OR(収支内訳書入力用!J29=0,LEN(収支内訳書入力用!J29)-4&lt;=0),"",MID(収支内訳書入力用!J29,LEN(収支内訳書入力用!J29)-4,1))</f>
        <v>6</v>
      </c>
      <c r="P29" s="638" t="str">
        <f>IF(OR(収支内訳書入力用!J29=0,LEN(収支内訳書入力用!J29)-3&lt;=0),"",MID(収支内訳書入力用!J29,LEN(収支内訳書入力用!J29)-3,1))</f>
        <v>9</v>
      </c>
      <c r="Q29" s="638" t="str">
        <f>IF(OR(収支内訳書入力用!J29=0,LEN(収支内訳書入力用!J29)-2&lt;=0),"",MID(収支内訳書入力用!J29,LEN(収支内訳書入力用!J29)-2,1))</f>
        <v>9</v>
      </c>
      <c r="R29" s="638" t="str">
        <f>IF(OR(収支内訳書入力用!J29=0,LEN(収支内訳書入力用!J29)-1&lt;=0),"",MID(収支内訳書入力用!J29,LEN(収支内訳書入力用!J29)-1,1))</f>
        <v>0</v>
      </c>
      <c r="S29" s="726" t="str">
        <f>IF(収支内訳書入力用!J29&lt;&gt;0,RIGHT(収支内訳書入力用!J29,1),"")</f>
        <v>0</v>
      </c>
      <c r="T29" s="11"/>
      <c r="U29" s="117"/>
      <c r="V29" s="585"/>
      <c r="W29" s="586"/>
      <c r="X29" s="586"/>
      <c r="Y29" s="585"/>
      <c r="Z29" s="586"/>
      <c r="AA29" s="587"/>
      <c r="AB29" s="590"/>
      <c r="AC29" s="590"/>
      <c r="AD29" s="590"/>
      <c r="AE29" s="590"/>
      <c r="AF29" s="590"/>
      <c r="AG29" s="836" t="str">
        <f>収支内訳書入力用!AF29</f>
        <v>○○　○○</v>
      </c>
      <c r="AH29" s="590"/>
      <c r="AI29" s="590"/>
      <c r="AJ29" s="837"/>
      <c r="AK29" s="102" t="s">
        <v>85</v>
      </c>
      <c r="AL29" s="838" t="str">
        <f>収支内訳書入力用!AK29</f>
        <v>R7.6</v>
      </c>
      <c r="AM29" s="838"/>
      <c r="AN29" s="601"/>
      <c r="AO29" s="602"/>
      <c r="AP29" s="602"/>
      <c r="AQ29" s="603"/>
      <c r="AR29" s="613"/>
      <c r="AS29" s="613"/>
      <c r="AT29" s="613"/>
      <c r="AU29" s="613"/>
      <c r="AV29" s="682"/>
      <c r="AW29" s="683"/>
      <c r="AX29" s="591"/>
      <c r="AY29" s="580"/>
      <c r="AZ29" s="580"/>
      <c r="BA29" s="580"/>
      <c r="BB29" s="581"/>
      <c r="BC29" s="637"/>
      <c r="BD29" s="613"/>
      <c r="BE29" s="613"/>
      <c r="BF29" s="614"/>
      <c r="BG29" s="613"/>
      <c r="BH29" s="613"/>
      <c r="BI29" s="614"/>
    </row>
    <row r="30" spans="1:61" s="1" customFormat="1" ht="12.75" customHeight="1" thickBot="1">
      <c r="B30" s="858"/>
      <c r="C30" s="853"/>
      <c r="D30" s="853"/>
      <c r="E30" s="853"/>
      <c r="F30" s="853"/>
      <c r="G30" s="853"/>
      <c r="H30" s="853"/>
      <c r="I30" s="853"/>
      <c r="J30" s="750"/>
      <c r="K30" s="751"/>
      <c r="L30" s="752"/>
      <c r="M30" s="697"/>
      <c r="N30" s="697"/>
      <c r="O30" s="697"/>
      <c r="P30" s="697"/>
      <c r="Q30" s="697"/>
      <c r="R30" s="697"/>
      <c r="S30" s="727"/>
      <c r="T30" s="11"/>
      <c r="U30" s="117"/>
      <c r="V30" s="828" t="str">
        <f>収支内訳書入力用!U30</f>
        <v>貸地</v>
      </c>
      <c r="W30" s="829"/>
      <c r="X30" s="829"/>
      <c r="Y30" s="640">
        <f>収支内訳書入力用!X30</f>
        <v>0</v>
      </c>
      <c r="Z30" s="641"/>
      <c r="AA30" s="642"/>
      <c r="AB30" s="588" t="str">
        <f>収支内訳書入力用!AA30</f>
        <v>○○市△△町１-４</v>
      </c>
      <c r="AC30" s="588"/>
      <c r="AD30" s="588"/>
      <c r="AE30" s="588"/>
      <c r="AF30" s="588"/>
      <c r="AG30" s="839">
        <f>収支内訳書入力用!AF30</f>
        <v>0</v>
      </c>
      <c r="AH30" s="588"/>
      <c r="AI30" s="588"/>
      <c r="AJ30" s="840"/>
      <c r="AK30" s="100" t="s">
        <v>84</v>
      </c>
      <c r="AL30" s="841" t="str">
        <f>収支内訳書入力用!AK30</f>
        <v>H23.4</v>
      </c>
      <c r="AM30" s="841"/>
      <c r="AN30" s="658">
        <f>収支内訳書入力用!AM30</f>
        <v>85</v>
      </c>
      <c r="AO30" s="659"/>
      <c r="AP30" s="659"/>
      <c r="AQ30" s="660"/>
      <c r="AR30" s="825">
        <f>収支内訳書入力用!AQ30</f>
        <v>0</v>
      </c>
      <c r="AS30" s="825"/>
      <c r="AT30" s="825"/>
      <c r="AU30" s="825"/>
      <c r="AV30" s="604">
        <f>収支内訳書入力用!AU30</f>
        <v>70000</v>
      </c>
      <c r="AW30" s="605"/>
      <c r="AX30" s="608" t="s">
        <v>83</v>
      </c>
      <c r="AY30" s="578">
        <f>収支内訳書入力用!AX30</f>
        <v>0</v>
      </c>
      <c r="AZ30" s="578"/>
      <c r="BA30" s="578"/>
      <c r="BB30" s="579"/>
      <c r="BC30" s="582">
        <f>収支内訳書入力用!AZ30</f>
        <v>0</v>
      </c>
      <c r="BD30" s="578"/>
      <c r="BE30" s="578"/>
      <c r="BF30" s="579"/>
      <c r="BG30" s="578">
        <f>収支内訳書入力用!BB30</f>
        <v>0</v>
      </c>
      <c r="BH30" s="578"/>
      <c r="BI30" s="579"/>
    </row>
    <row r="31" spans="1:61" s="1" customFormat="1" ht="12.75" customHeight="1">
      <c r="B31" s="858"/>
      <c r="C31" s="849" t="s">
        <v>112</v>
      </c>
      <c r="D31" s="850"/>
      <c r="E31" s="850"/>
      <c r="F31" s="850"/>
      <c r="G31" s="850"/>
      <c r="H31" s="850"/>
      <c r="I31" s="850"/>
      <c r="J31" s="749" t="s">
        <v>21</v>
      </c>
      <c r="K31" s="717" t="str">
        <f>IF(OR(収支内訳書入力用!J31=0,LEN(収支内訳書入力用!J31)-7&lt;=0),"",LEFT(収支内訳書入力用!J31,LEN(収支内訳書入力用!J31)-7))</f>
        <v/>
      </c>
      <c r="L31" s="718"/>
      <c r="M31" s="639" t="str">
        <f>IF(OR(収支内訳書入力用!J31=0,LEN(収支内訳書入力用!J31)-6&lt;=0),"",MID(収支内訳書入力用!J31,LEN(収支内訳書入力用!J31)-6,1))</f>
        <v/>
      </c>
      <c r="N31" s="639" t="str">
        <f>IF(OR(収支内訳書入力用!J31=0,LEN(収支内訳書入力用!J31)-5&lt;=0),"",MID(収支内訳書入力用!J31,LEN(収支内訳書入力用!J31)-5,1))</f>
        <v/>
      </c>
      <c r="O31" s="639" t="str">
        <f>IF(OR(収支内訳書入力用!J31=0,LEN(収支内訳書入力用!J31)-4&lt;=0),"",MID(収支内訳書入力用!J31,LEN(収支内訳書入力用!J31)-4,1))</f>
        <v/>
      </c>
      <c r="P31" s="639" t="str">
        <f>IF(OR(収支内訳書入力用!J31=0,LEN(収支内訳書入力用!J31)-3&lt;=0),"",MID(収支内訳書入力用!J31,LEN(収支内訳書入力用!J31)-3,1))</f>
        <v/>
      </c>
      <c r="Q31" s="639" t="str">
        <f>IF(OR(収支内訳書入力用!J31=0,LEN(収支内訳書入力用!J31)-2&lt;=0),"",MID(収支内訳書入力用!J31,LEN(収支内訳書入力用!J31)-2,1))</f>
        <v/>
      </c>
      <c r="R31" s="639" t="str">
        <f>IF(OR(収支内訳書入力用!J31=0,LEN(収支内訳書入力用!J31)-1&lt;=0),"",MID(収支内訳書入力用!J31,LEN(収支内訳書入力用!J31)-1,1))</f>
        <v/>
      </c>
      <c r="S31" s="736" t="str">
        <f>IF(収支内訳書入力用!J31&lt;&gt;0,RIGHT(収支内訳書入力用!J31,1),"")</f>
        <v/>
      </c>
      <c r="T31" s="11"/>
      <c r="U31" s="117"/>
      <c r="V31" s="854"/>
      <c r="W31" s="855"/>
      <c r="X31" s="855"/>
      <c r="Y31" s="643"/>
      <c r="Z31" s="644"/>
      <c r="AA31" s="645"/>
      <c r="AB31" s="589"/>
      <c r="AC31" s="589"/>
      <c r="AD31" s="589"/>
      <c r="AE31" s="589"/>
      <c r="AF31" s="589"/>
      <c r="AG31" s="842">
        <f>収支内訳書入力用!AF31</f>
        <v>0</v>
      </c>
      <c r="AH31" s="589"/>
      <c r="AI31" s="589"/>
      <c r="AJ31" s="843"/>
      <c r="AK31" s="101" t="s">
        <v>85</v>
      </c>
      <c r="AL31" s="827" t="str">
        <f>収支内訳書入力用!AK31</f>
        <v>R12.3</v>
      </c>
      <c r="AM31" s="827"/>
      <c r="AN31" s="661"/>
      <c r="AO31" s="662"/>
      <c r="AP31" s="662"/>
      <c r="AQ31" s="663"/>
      <c r="AR31" s="826"/>
      <c r="AS31" s="826"/>
      <c r="AT31" s="826"/>
      <c r="AU31" s="826"/>
      <c r="AV31" s="606"/>
      <c r="AW31" s="607"/>
      <c r="AX31" s="609"/>
      <c r="AY31" s="580"/>
      <c r="AZ31" s="580"/>
      <c r="BA31" s="580"/>
      <c r="BB31" s="581"/>
      <c r="BC31" s="583"/>
      <c r="BD31" s="580"/>
      <c r="BE31" s="580"/>
      <c r="BF31" s="581"/>
      <c r="BG31" s="580"/>
      <c r="BH31" s="580"/>
      <c r="BI31" s="581"/>
    </row>
    <row r="32" spans="1:61" s="1" customFormat="1" ht="12.75" customHeight="1" thickBot="1">
      <c r="B32" s="858"/>
      <c r="C32" s="851"/>
      <c r="D32" s="852"/>
      <c r="E32" s="852"/>
      <c r="F32" s="852"/>
      <c r="G32" s="852"/>
      <c r="H32" s="852"/>
      <c r="I32" s="852"/>
      <c r="J32" s="749"/>
      <c r="K32" s="717"/>
      <c r="L32" s="718"/>
      <c r="M32" s="639"/>
      <c r="N32" s="639"/>
      <c r="O32" s="639"/>
      <c r="P32" s="639"/>
      <c r="Q32" s="639"/>
      <c r="R32" s="639"/>
      <c r="S32" s="736"/>
      <c r="T32" s="11"/>
      <c r="U32" s="117"/>
      <c r="V32" s="847">
        <f>収支内訳書入力用!U32</f>
        <v>0</v>
      </c>
      <c r="W32" s="848"/>
      <c r="X32" s="586"/>
      <c r="Y32" s="585">
        <f>収支内訳書入力用!X32</f>
        <v>0</v>
      </c>
      <c r="Z32" s="586"/>
      <c r="AA32" s="587"/>
      <c r="AB32" s="590">
        <f>収支内訳書入力用!AA32</f>
        <v>0</v>
      </c>
      <c r="AC32" s="590"/>
      <c r="AD32" s="590"/>
      <c r="AE32" s="590"/>
      <c r="AF32" s="590"/>
      <c r="AG32" s="836">
        <f>収支内訳書入力用!AF32</f>
        <v>0</v>
      </c>
      <c r="AH32" s="590"/>
      <c r="AI32" s="590"/>
      <c r="AJ32" s="837"/>
      <c r="AK32" s="102" t="s">
        <v>84</v>
      </c>
      <c r="AL32" s="838">
        <f>収支内訳書入力用!AK32</f>
        <v>0</v>
      </c>
      <c r="AM32" s="838"/>
      <c r="AN32" s="601">
        <f>収支内訳書入力用!AM32</f>
        <v>0</v>
      </c>
      <c r="AO32" s="602"/>
      <c r="AP32" s="602"/>
      <c r="AQ32" s="603"/>
      <c r="AR32" s="600">
        <f>収支内訳書入力用!AQ32</f>
        <v>0</v>
      </c>
      <c r="AS32" s="600"/>
      <c r="AT32" s="600"/>
      <c r="AU32" s="600"/>
      <c r="AV32" s="680">
        <f>収支内訳書入力用!AU32</f>
        <v>0</v>
      </c>
      <c r="AW32" s="681"/>
      <c r="AX32" s="591" t="s">
        <v>83</v>
      </c>
      <c r="AY32" s="578">
        <f>収支内訳書入力用!AX32</f>
        <v>0</v>
      </c>
      <c r="AZ32" s="578"/>
      <c r="BA32" s="578"/>
      <c r="BB32" s="579"/>
      <c r="BC32" s="637">
        <f>収支内訳書入力用!AZ32</f>
        <v>0</v>
      </c>
      <c r="BD32" s="613"/>
      <c r="BE32" s="613"/>
      <c r="BF32" s="614"/>
      <c r="BG32" s="613">
        <f>収支内訳書入力用!BB32</f>
        <v>0</v>
      </c>
      <c r="BH32" s="613"/>
      <c r="BI32" s="614"/>
    </row>
    <row r="33" spans="2:62" s="1" customFormat="1" ht="12.75" customHeight="1">
      <c r="B33" s="858"/>
      <c r="C33" s="818" t="s">
        <v>113</v>
      </c>
      <c r="D33" s="818"/>
      <c r="E33" s="818"/>
      <c r="F33" s="818"/>
      <c r="G33" s="818"/>
      <c r="H33" s="818"/>
      <c r="I33" s="818"/>
      <c r="J33" s="763" t="s">
        <v>22</v>
      </c>
      <c r="K33" s="764" t="str">
        <f>IF(OR(収支内訳書入力用!J33=0,LEN(収支内訳書入力用!J33)-7&lt;=0),"",LEFT(収支内訳書入力用!J33,LEN(収支内訳書入力用!J33)-7))</f>
        <v/>
      </c>
      <c r="L33" s="765"/>
      <c r="M33" s="638" t="str">
        <f>IF(OR(収支内訳書入力用!J33=0,LEN(収支内訳書入力用!J33)-6&lt;=0),"",MID(収支内訳書入力用!J33,LEN(収支内訳書入力用!J33)-6,1))</f>
        <v/>
      </c>
      <c r="N33" s="638" t="str">
        <f>IF(OR(収支内訳書入力用!J33=0,LEN(収支内訳書入力用!J33)-5&lt;=0),"",MID(収支内訳書入力用!J33,LEN(収支内訳書入力用!J33)-5,1))</f>
        <v/>
      </c>
      <c r="O33" s="638" t="str">
        <f>IF(OR(収支内訳書入力用!J33=0,LEN(収支内訳書入力用!J33)-4&lt;=0),"",MID(収支内訳書入力用!J33,LEN(収支内訳書入力用!J33)-4,1))</f>
        <v/>
      </c>
      <c r="P33" s="638" t="str">
        <f>IF(OR(収支内訳書入力用!J33=0,LEN(収支内訳書入力用!J33)-3&lt;=0),"",MID(収支内訳書入力用!J33,LEN(収支内訳書入力用!J33)-3,1))</f>
        <v/>
      </c>
      <c r="Q33" s="638" t="str">
        <f>IF(OR(収支内訳書入力用!J33=0,LEN(収支内訳書入力用!J33)-2&lt;=0),"",MID(収支内訳書入力用!J33,LEN(収支内訳書入力用!J33)-2,1))</f>
        <v/>
      </c>
      <c r="R33" s="638" t="str">
        <f>IF(OR(収支内訳書入力用!J33=0,LEN(収支内訳書入力用!J33)-1&lt;=0),"",MID(収支内訳書入力用!J33,LEN(収支内訳書入力用!J33)-1,1))</f>
        <v/>
      </c>
      <c r="S33" s="726" t="str">
        <f>IF(収支内訳書入力用!J33&lt;&gt;0,RIGHT(収支内訳書入力用!J33,1),"")</f>
        <v/>
      </c>
      <c r="T33" s="11"/>
      <c r="U33" s="117"/>
      <c r="V33" s="585"/>
      <c r="W33" s="586"/>
      <c r="X33" s="586"/>
      <c r="Y33" s="585"/>
      <c r="Z33" s="586"/>
      <c r="AA33" s="587"/>
      <c r="AB33" s="590"/>
      <c r="AC33" s="590"/>
      <c r="AD33" s="590"/>
      <c r="AE33" s="590"/>
      <c r="AF33" s="590"/>
      <c r="AG33" s="836">
        <f>収支内訳書入力用!AF33</f>
        <v>0</v>
      </c>
      <c r="AH33" s="590"/>
      <c r="AI33" s="590"/>
      <c r="AJ33" s="837"/>
      <c r="AK33" s="102" t="s">
        <v>85</v>
      </c>
      <c r="AL33" s="838">
        <f>収支内訳書入力用!AK33</f>
        <v>0</v>
      </c>
      <c r="AM33" s="838"/>
      <c r="AN33" s="601"/>
      <c r="AO33" s="602"/>
      <c r="AP33" s="602"/>
      <c r="AQ33" s="603"/>
      <c r="AR33" s="600"/>
      <c r="AS33" s="600"/>
      <c r="AT33" s="600"/>
      <c r="AU33" s="600"/>
      <c r="AV33" s="682"/>
      <c r="AW33" s="683"/>
      <c r="AX33" s="591"/>
      <c r="AY33" s="580"/>
      <c r="AZ33" s="580"/>
      <c r="BA33" s="580"/>
      <c r="BB33" s="581"/>
      <c r="BC33" s="637"/>
      <c r="BD33" s="613"/>
      <c r="BE33" s="613"/>
      <c r="BF33" s="614"/>
      <c r="BG33" s="613"/>
      <c r="BH33" s="613"/>
      <c r="BI33" s="614"/>
    </row>
    <row r="34" spans="2:62" s="1" customFormat="1" ht="12.75" customHeight="1" thickBot="1">
      <c r="B34" s="858"/>
      <c r="C34" s="818"/>
      <c r="D34" s="818"/>
      <c r="E34" s="818"/>
      <c r="F34" s="818"/>
      <c r="G34" s="818"/>
      <c r="H34" s="818"/>
      <c r="I34" s="818"/>
      <c r="J34" s="750"/>
      <c r="K34" s="751"/>
      <c r="L34" s="752"/>
      <c r="M34" s="697"/>
      <c r="N34" s="697"/>
      <c r="O34" s="697"/>
      <c r="P34" s="697"/>
      <c r="Q34" s="697"/>
      <c r="R34" s="697"/>
      <c r="S34" s="727"/>
      <c r="T34" s="11"/>
      <c r="U34" s="117"/>
      <c r="V34" s="828">
        <f>収支内訳書入力用!U34</f>
        <v>0</v>
      </c>
      <c r="W34" s="829"/>
      <c r="X34" s="641"/>
      <c r="Y34" s="640">
        <f>収支内訳書入力用!X34</f>
        <v>0</v>
      </c>
      <c r="Z34" s="641"/>
      <c r="AA34" s="642"/>
      <c r="AB34" s="588">
        <f>収支内訳書入力用!AA34</f>
        <v>0</v>
      </c>
      <c r="AC34" s="588"/>
      <c r="AD34" s="588"/>
      <c r="AE34" s="588"/>
      <c r="AF34" s="588"/>
      <c r="AG34" s="839">
        <f>収支内訳書入力用!AF34</f>
        <v>0</v>
      </c>
      <c r="AH34" s="588"/>
      <c r="AI34" s="588"/>
      <c r="AJ34" s="840"/>
      <c r="AK34" s="100" t="s">
        <v>84</v>
      </c>
      <c r="AL34" s="841">
        <f>収支内訳書入力用!AK34</f>
        <v>0</v>
      </c>
      <c r="AM34" s="841"/>
      <c r="AN34" s="658">
        <f>収支内訳書入力用!AM34</f>
        <v>0</v>
      </c>
      <c r="AO34" s="659"/>
      <c r="AP34" s="659"/>
      <c r="AQ34" s="660"/>
      <c r="AR34" s="825">
        <f>収支内訳書入力用!AQ34</f>
        <v>0</v>
      </c>
      <c r="AS34" s="825"/>
      <c r="AT34" s="825"/>
      <c r="AU34" s="825"/>
      <c r="AV34" s="604">
        <f>収支内訳書入力用!AU34</f>
        <v>0</v>
      </c>
      <c r="AW34" s="605"/>
      <c r="AX34" s="608" t="s">
        <v>83</v>
      </c>
      <c r="AY34" s="578">
        <f>収支内訳書入力用!AX34</f>
        <v>0</v>
      </c>
      <c r="AZ34" s="578"/>
      <c r="BA34" s="578"/>
      <c r="BB34" s="579"/>
      <c r="BC34" s="582">
        <f>収支内訳書入力用!AZ34</f>
        <v>0</v>
      </c>
      <c r="BD34" s="578"/>
      <c r="BE34" s="578"/>
      <c r="BF34" s="579"/>
      <c r="BG34" s="578">
        <f>収支内訳書入力用!BB34</f>
        <v>0</v>
      </c>
      <c r="BH34" s="578"/>
      <c r="BI34" s="579"/>
    </row>
    <row r="35" spans="2:62" s="1" customFormat="1" ht="12.75" customHeight="1">
      <c r="B35" s="858"/>
      <c r="C35" s="782" t="s">
        <v>66</v>
      </c>
      <c r="D35" s="783"/>
      <c r="E35" s="783"/>
      <c r="F35" s="783"/>
      <c r="G35" s="783"/>
      <c r="H35" s="783"/>
      <c r="I35" s="783"/>
      <c r="J35" s="749" t="s">
        <v>24</v>
      </c>
      <c r="K35" s="717" t="str">
        <f>IF(OR(収支内訳書入力用!J35=0,LEN(収支内訳書入力用!J35)-7&lt;=0),"",LEFT(収支内訳書入力用!J35,LEN(収支内訳書入力用!J35)-7))</f>
        <v/>
      </c>
      <c r="L35" s="718"/>
      <c r="M35" s="639" t="str">
        <f>IF(OR(収支内訳書入力用!J35=0,LEN(収支内訳書入力用!J35)-6&lt;=0),"",MID(収支内訳書入力用!J35,LEN(収支内訳書入力用!J35)-6,1))</f>
        <v/>
      </c>
      <c r="N35" s="639" t="str">
        <f>IF(OR(収支内訳書入力用!J35=0,LEN(収支内訳書入力用!J35)-5&lt;=0),"",MID(収支内訳書入力用!J35,LEN(収支内訳書入力用!J35)-5,1))</f>
        <v>9</v>
      </c>
      <c r="O35" s="639" t="str">
        <f>IF(OR(収支内訳書入力用!J35=0,LEN(収支内訳書入力用!J35)-4&lt;=0),"",MID(収支内訳書入力用!J35,LEN(収支内訳書入力用!J35)-4,1))</f>
        <v>0</v>
      </c>
      <c r="P35" s="639" t="str">
        <f>IF(OR(収支内訳書入力用!J35=0,LEN(収支内訳書入力用!J35)-3&lt;=0),"",MID(収支内訳書入力用!J35,LEN(収支内訳書入力用!J35)-3,1))</f>
        <v>0</v>
      </c>
      <c r="Q35" s="639" t="str">
        <f>IF(OR(収支内訳書入力用!J35=0,LEN(収支内訳書入力用!J35)-2&lt;=0),"",MID(収支内訳書入力用!J35,LEN(収支内訳書入力用!J35)-2,1))</f>
        <v>0</v>
      </c>
      <c r="R35" s="639" t="str">
        <f>IF(OR(収支内訳書入力用!J35=0,LEN(収支内訳書入力用!J35)-1&lt;=0),"",MID(収支内訳書入力用!J35,LEN(収支内訳書入力用!J35)-1,1))</f>
        <v>0</v>
      </c>
      <c r="S35" s="736" t="str">
        <f>IF(収支内訳書入力用!J35&lt;&gt;0,RIGHT(収支内訳書入力用!J35,1),"")</f>
        <v>0</v>
      </c>
      <c r="T35" s="11"/>
      <c r="U35" s="117"/>
      <c r="V35" s="643"/>
      <c r="W35" s="644"/>
      <c r="X35" s="644"/>
      <c r="Y35" s="643"/>
      <c r="Z35" s="644"/>
      <c r="AA35" s="645"/>
      <c r="AB35" s="589"/>
      <c r="AC35" s="589"/>
      <c r="AD35" s="589"/>
      <c r="AE35" s="589"/>
      <c r="AF35" s="589"/>
      <c r="AG35" s="842">
        <f>収支内訳書入力用!AF35</f>
        <v>0</v>
      </c>
      <c r="AH35" s="589"/>
      <c r="AI35" s="589"/>
      <c r="AJ35" s="843"/>
      <c r="AK35" s="101" t="s">
        <v>85</v>
      </c>
      <c r="AL35" s="827">
        <f>収支内訳書入力用!AK35</f>
        <v>0</v>
      </c>
      <c r="AM35" s="827"/>
      <c r="AN35" s="661"/>
      <c r="AO35" s="662"/>
      <c r="AP35" s="662"/>
      <c r="AQ35" s="663"/>
      <c r="AR35" s="826"/>
      <c r="AS35" s="826"/>
      <c r="AT35" s="826"/>
      <c r="AU35" s="826"/>
      <c r="AV35" s="606"/>
      <c r="AW35" s="607"/>
      <c r="AX35" s="609"/>
      <c r="AY35" s="580"/>
      <c r="AZ35" s="580"/>
      <c r="BA35" s="580"/>
      <c r="BB35" s="581"/>
      <c r="BC35" s="583"/>
      <c r="BD35" s="580"/>
      <c r="BE35" s="580"/>
      <c r="BF35" s="581"/>
      <c r="BG35" s="580"/>
      <c r="BH35" s="580"/>
      <c r="BI35" s="581"/>
    </row>
    <row r="36" spans="2:62" s="1" customFormat="1" ht="12.75" customHeight="1" thickBot="1">
      <c r="B36" s="858"/>
      <c r="C36" s="811"/>
      <c r="D36" s="812"/>
      <c r="E36" s="812"/>
      <c r="F36" s="812"/>
      <c r="G36" s="812"/>
      <c r="H36" s="812"/>
      <c r="I36" s="812"/>
      <c r="J36" s="750"/>
      <c r="K36" s="751"/>
      <c r="L36" s="752"/>
      <c r="M36" s="697"/>
      <c r="N36" s="697"/>
      <c r="O36" s="697"/>
      <c r="P36" s="697"/>
      <c r="Q36" s="697"/>
      <c r="R36" s="697"/>
      <c r="S36" s="727"/>
      <c r="T36" s="11"/>
      <c r="U36" s="117"/>
      <c r="V36" s="847">
        <f>収支内訳書入力用!U36</f>
        <v>0</v>
      </c>
      <c r="W36" s="848"/>
      <c r="X36" s="586"/>
      <c r="Y36" s="585">
        <f>収支内訳書入力用!X36</f>
        <v>0</v>
      </c>
      <c r="Z36" s="586"/>
      <c r="AA36" s="587"/>
      <c r="AB36" s="590">
        <f>収支内訳書入力用!AA36</f>
        <v>0</v>
      </c>
      <c r="AC36" s="590"/>
      <c r="AD36" s="590"/>
      <c r="AE36" s="590"/>
      <c r="AF36" s="590"/>
      <c r="AG36" s="836">
        <f>収支内訳書入力用!AF36</f>
        <v>0</v>
      </c>
      <c r="AH36" s="590"/>
      <c r="AI36" s="590"/>
      <c r="AJ36" s="837"/>
      <c r="AK36" s="102" t="s">
        <v>84</v>
      </c>
      <c r="AL36" s="838">
        <f>収支内訳書入力用!AK36</f>
        <v>0</v>
      </c>
      <c r="AM36" s="838"/>
      <c r="AN36" s="601">
        <f>収支内訳書入力用!AM36</f>
        <v>0</v>
      </c>
      <c r="AO36" s="602"/>
      <c r="AP36" s="602"/>
      <c r="AQ36" s="603"/>
      <c r="AR36" s="600">
        <f>収支内訳書入力用!AQ36</f>
        <v>0</v>
      </c>
      <c r="AS36" s="600"/>
      <c r="AT36" s="600"/>
      <c r="AU36" s="600"/>
      <c r="AV36" s="680">
        <f>収支内訳書入力用!AU36</f>
        <v>0</v>
      </c>
      <c r="AW36" s="681"/>
      <c r="AX36" s="591" t="s">
        <v>83</v>
      </c>
      <c r="AY36" s="578">
        <f>収支内訳書入力用!AX36</f>
        <v>0</v>
      </c>
      <c r="AZ36" s="578"/>
      <c r="BA36" s="578"/>
      <c r="BB36" s="579"/>
      <c r="BC36" s="637">
        <f>収支内訳書入力用!AZ36</f>
        <v>0</v>
      </c>
      <c r="BD36" s="613"/>
      <c r="BE36" s="613"/>
      <c r="BF36" s="614"/>
      <c r="BG36" s="613">
        <f>収支内訳書入力用!BB36</f>
        <v>0</v>
      </c>
      <c r="BH36" s="613"/>
      <c r="BI36" s="614"/>
    </row>
    <row r="37" spans="2:62" s="1" customFormat="1" ht="12.75" customHeight="1">
      <c r="B37" s="858"/>
      <c r="C37" s="844" t="s">
        <v>69</v>
      </c>
      <c r="D37" s="818" t="s">
        <v>110</v>
      </c>
      <c r="E37" s="818"/>
      <c r="F37" s="818"/>
      <c r="G37" s="818"/>
      <c r="H37" s="818"/>
      <c r="I37" s="818"/>
      <c r="J37" s="762" t="s">
        <v>144</v>
      </c>
      <c r="K37" s="717" t="str">
        <f>IF(OR(収支内訳書入力用!J37=0,LEN(収支内訳書入力用!J37)-7&lt;=0),"",LEFT(収支内訳書入力用!J37,LEN(収支内訳書入力用!J37)-7))</f>
        <v/>
      </c>
      <c r="L37" s="718"/>
      <c r="M37" s="639" t="str">
        <f>IF(OR(収支内訳書入力用!J37=0,LEN(収支内訳書入力用!J37)-6&lt;=0),"",MID(収支内訳書入力用!J37,LEN(収支内訳書入力用!J37)-6,1))</f>
        <v/>
      </c>
      <c r="N37" s="639" t="str">
        <f>IF(OR(収支内訳書入力用!J37=0,LEN(収支内訳書入力用!J37)-5&lt;=0),"",MID(収支内訳書入力用!J37,LEN(収支内訳書入力用!J37)-5,1))</f>
        <v>5</v>
      </c>
      <c r="O37" s="639" t="str">
        <f>IF(OR(収支内訳書入力用!J37=0,LEN(収支内訳書入力用!J37)-4&lt;=0),"",MID(収支内訳書入力用!J37,LEN(収支内訳書入力用!J37)-4,1))</f>
        <v>0</v>
      </c>
      <c r="P37" s="639" t="str">
        <f>IF(OR(収支内訳書入力用!J37=0,LEN(収支内訳書入力用!J37)-3&lt;=0),"",MID(収支内訳書入力用!J37,LEN(収支内訳書入力用!J37)-3,1))</f>
        <v>6</v>
      </c>
      <c r="Q37" s="639" t="str">
        <f>IF(OR(収支内訳書入力用!J37=0,LEN(収支内訳書入力用!J37)-2&lt;=0),"",MID(収支内訳書入力用!J37,LEN(収支内訳書入力用!J37)-2,1))</f>
        <v>0</v>
      </c>
      <c r="R37" s="639" t="str">
        <f>IF(OR(収支内訳書入力用!J37=0,LEN(収支内訳書入力用!J37)-1&lt;=0),"",MID(収支内訳書入力用!J37,LEN(収支内訳書入力用!J37)-1,1))</f>
        <v>0</v>
      </c>
      <c r="S37" s="698" t="str">
        <f>IF(収支内訳書入力用!J37&lt;&gt;0,RIGHT(収支内訳書入力用!J37,1),"")</f>
        <v>0</v>
      </c>
      <c r="T37" s="11"/>
      <c r="U37" s="117"/>
      <c r="V37" s="585"/>
      <c r="W37" s="586"/>
      <c r="X37" s="586"/>
      <c r="Y37" s="585"/>
      <c r="Z37" s="586"/>
      <c r="AA37" s="587"/>
      <c r="AB37" s="590"/>
      <c r="AC37" s="590"/>
      <c r="AD37" s="590"/>
      <c r="AE37" s="590"/>
      <c r="AF37" s="590"/>
      <c r="AG37" s="836">
        <f>収支内訳書入力用!AF37</f>
        <v>0</v>
      </c>
      <c r="AH37" s="590"/>
      <c r="AI37" s="590"/>
      <c r="AJ37" s="837"/>
      <c r="AK37" s="102" t="s">
        <v>85</v>
      </c>
      <c r="AL37" s="838">
        <f>収支内訳書入力用!AK37</f>
        <v>0</v>
      </c>
      <c r="AM37" s="838"/>
      <c r="AN37" s="601"/>
      <c r="AO37" s="602"/>
      <c r="AP37" s="602"/>
      <c r="AQ37" s="603"/>
      <c r="AR37" s="600"/>
      <c r="AS37" s="600"/>
      <c r="AT37" s="600"/>
      <c r="AU37" s="600"/>
      <c r="AV37" s="682"/>
      <c r="AW37" s="683"/>
      <c r="AX37" s="591"/>
      <c r="AY37" s="580"/>
      <c r="AZ37" s="580"/>
      <c r="BA37" s="580"/>
      <c r="BB37" s="581"/>
      <c r="BC37" s="637"/>
      <c r="BD37" s="613"/>
      <c r="BE37" s="613"/>
      <c r="BF37" s="614"/>
      <c r="BG37" s="613"/>
      <c r="BH37" s="613"/>
      <c r="BI37" s="614"/>
    </row>
    <row r="38" spans="2:62" s="1" customFormat="1" ht="12.75" customHeight="1">
      <c r="B38" s="858"/>
      <c r="C38" s="845"/>
      <c r="D38" s="818"/>
      <c r="E38" s="818"/>
      <c r="F38" s="818"/>
      <c r="G38" s="818"/>
      <c r="H38" s="818"/>
      <c r="I38" s="818"/>
      <c r="J38" s="762"/>
      <c r="K38" s="717"/>
      <c r="L38" s="718"/>
      <c r="M38" s="639"/>
      <c r="N38" s="639"/>
      <c r="O38" s="639"/>
      <c r="P38" s="639"/>
      <c r="Q38" s="639"/>
      <c r="R38" s="639"/>
      <c r="S38" s="698"/>
      <c r="T38" s="11"/>
      <c r="U38" s="117"/>
      <c r="V38" s="828">
        <f>収支内訳書入力用!U38</f>
        <v>0</v>
      </c>
      <c r="W38" s="829"/>
      <c r="X38" s="641"/>
      <c r="Y38" s="640">
        <f>収支内訳書入力用!X38</f>
        <v>0</v>
      </c>
      <c r="Z38" s="641"/>
      <c r="AA38" s="642"/>
      <c r="AB38" s="588">
        <f>収支内訳書入力用!AA38</f>
        <v>0</v>
      </c>
      <c r="AC38" s="588"/>
      <c r="AD38" s="588"/>
      <c r="AE38" s="588"/>
      <c r="AF38" s="588"/>
      <c r="AG38" s="839">
        <f>収支内訳書入力用!AF38</f>
        <v>0</v>
      </c>
      <c r="AH38" s="588"/>
      <c r="AI38" s="588"/>
      <c r="AJ38" s="840"/>
      <c r="AK38" s="100" t="s">
        <v>84</v>
      </c>
      <c r="AL38" s="841">
        <f>収支内訳書入力用!AK38</f>
        <v>0</v>
      </c>
      <c r="AM38" s="841"/>
      <c r="AN38" s="658">
        <f>収支内訳書入力用!AM38</f>
        <v>0</v>
      </c>
      <c r="AO38" s="659"/>
      <c r="AP38" s="659"/>
      <c r="AQ38" s="660"/>
      <c r="AR38" s="825">
        <f>収支内訳書入力用!AQ38</f>
        <v>0</v>
      </c>
      <c r="AS38" s="825"/>
      <c r="AT38" s="825"/>
      <c r="AU38" s="825"/>
      <c r="AV38" s="604">
        <f>収支内訳書入力用!AU38</f>
        <v>0</v>
      </c>
      <c r="AW38" s="605"/>
      <c r="AX38" s="608" t="s">
        <v>83</v>
      </c>
      <c r="AY38" s="578">
        <f>収支内訳書入力用!AX38</f>
        <v>0</v>
      </c>
      <c r="AZ38" s="578"/>
      <c r="BA38" s="578"/>
      <c r="BB38" s="579"/>
      <c r="BC38" s="582">
        <f>収支内訳書入力用!AZ38</f>
        <v>0</v>
      </c>
      <c r="BD38" s="578"/>
      <c r="BE38" s="578"/>
      <c r="BF38" s="579"/>
      <c r="BG38" s="578">
        <f>収支内訳書入力用!BB38</f>
        <v>0</v>
      </c>
      <c r="BH38" s="578"/>
      <c r="BI38" s="579"/>
    </row>
    <row r="39" spans="2:62" s="1" customFormat="1" ht="12.75" customHeight="1">
      <c r="B39" s="858"/>
      <c r="C39" s="845"/>
      <c r="D39" s="782" t="s">
        <v>67</v>
      </c>
      <c r="E39" s="783"/>
      <c r="F39" s="783"/>
      <c r="G39" s="783"/>
      <c r="H39" s="783"/>
      <c r="I39" s="783"/>
      <c r="J39" s="813" t="s">
        <v>145</v>
      </c>
      <c r="K39" s="815" t="str">
        <f>IF(OR(収支内訳書入力用!J39=0,LEN(収支内訳書入力用!J39)-7&lt;=0),"",LEFT(収支内訳書入力用!J39,LEN(収支内訳書入力用!J39)-7))</f>
        <v/>
      </c>
      <c r="L39" s="816"/>
      <c r="M39" s="817" t="str">
        <f>IF(OR(収支内訳書入力用!J39=0,LEN(収支内訳書入力用!J39)-6&lt;=0),"",MID(収支内訳書入力用!J39,LEN(収支内訳書入力用!J39)-6,1))</f>
        <v/>
      </c>
      <c r="N39" s="817" t="str">
        <f>IF(OR(収支内訳書入力用!J39=0,LEN(収支内訳書入力用!J39)-5&lt;=0),"",MID(収支内訳書入力用!J39,LEN(収支内訳書入力用!J39)-5,1))</f>
        <v>1</v>
      </c>
      <c r="O39" s="817" t="str">
        <f>IF(OR(収支内訳書入力用!J39=0,LEN(収支内訳書入力用!J39)-4&lt;=0),"",MID(収支内訳書入力用!J39,LEN(収支内訳書入力用!J39)-4,1))</f>
        <v>0</v>
      </c>
      <c r="P39" s="817" t="str">
        <f>IF(OR(収支内訳書入力用!J39=0,LEN(収支内訳書入力用!J39)-3&lt;=0),"",MID(収支内訳書入力用!J39,LEN(収支内訳書入力用!J39)-3,1))</f>
        <v>8</v>
      </c>
      <c r="Q39" s="817" t="str">
        <f>IF(OR(収支内訳書入力用!J39=0,LEN(収支内訳書入力用!J39)-2&lt;=0),"",MID(収支内訳書入力用!J39,LEN(収支内訳書入力用!J39)-2,1))</f>
        <v>0</v>
      </c>
      <c r="R39" s="817" t="str">
        <f>IF(OR(収支内訳書入力用!J39=0,LEN(収支内訳書入力用!J39)-1&lt;=0),"",MID(収支内訳書入力用!J39,LEN(収支内訳書入力用!J39)-1,1))</f>
        <v>0</v>
      </c>
      <c r="S39" s="810" t="str">
        <f>IF(収支内訳書入力用!J39&lt;&gt;0,RIGHT(収支内訳書入力用!J39,1),"")</f>
        <v>0</v>
      </c>
      <c r="T39" s="11"/>
      <c r="U39" s="117"/>
      <c r="V39" s="585"/>
      <c r="W39" s="586"/>
      <c r="X39" s="586"/>
      <c r="Y39" s="643"/>
      <c r="Z39" s="644"/>
      <c r="AA39" s="645"/>
      <c r="AB39" s="589"/>
      <c r="AC39" s="589"/>
      <c r="AD39" s="589"/>
      <c r="AE39" s="589"/>
      <c r="AF39" s="589"/>
      <c r="AG39" s="842">
        <f>収支内訳書入力用!AF39</f>
        <v>0</v>
      </c>
      <c r="AH39" s="589"/>
      <c r="AI39" s="589"/>
      <c r="AJ39" s="843"/>
      <c r="AK39" s="101" t="s">
        <v>85</v>
      </c>
      <c r="AL39" s="827">
        <f>収支内訳書入力用!AK39</f>
        <v>0</v>
      </c>
      <c r="AM39" s="827"/>
      <c r="AN39" s="661"/>
      <c r="AO39" s="662"/>
      <c r="AP39" s="662"/>
      <c r="AQ39" s="663"/>
      <c r="AR39" s="826"/>
      <c r="AS39" s="826"/>
      <c r="AT39" s="826"/>
      <c r="AU39" s="826"/>
      <c r="AV39" s="606"/>
      <c r="AW39" s="607"/>
      <c r="AX39" s="609"/>
      <c r="AY39" s="580"/>
      <c r="AZ39" s="580"/>
      <c r="BA39" s="580"/>
      <c r="BB39" s="581"/>
      <c r="BC39" s="583"/>
      <c r="BD39" s="580"/>
      <c r="BE39" s="580"/>
      <c r="BF39" s="581"/>
      <c r="BG39" s="580"/>
      <c r="BH39" s="580"/>
      <c r="BI39" s="581"/>
    </row>
    <row r="40" spans="2:62" s="1" customFormat="1" ht="12.75" customHeight="1">
      <c r="B40" s="858"/>
      <c r="C40" s="845"/>
      <c r="D40" s="811"/>
      <c r="E40" s="812"/>
      <c r="F40" s="812"/>
      <c r="G40" s="812"/>
      <c r="H40" s="812"/>
      <c r="I40" s="812"/>
      <c r="J40" s="814"/>
      <c r="K40" s="719"/>
      <c r="L40" s="720"/>
      <c r="M40" s="689"/>
      <c r="N40" s="689"/>
      <c r="O40" s="689"/>
      <c r="P40" s="689"/>
      <c r="Q40" s="689"/>
      <c r="R40" s="689"/>
      <c r="S40" s="699"/>
      <c r="T40" s="11"/>
      <c r="U40" s="117"/>
      <c r="V40" s="828">
        <f>収支内訳書入力用!U40</f>
        <v>0</v>
      </c>
      <c r="W40" s="829"/>
      <c r="X40" s="642"/>
      <c r="Y40" s="641">
        <f>収支内訳書入力用!X40</f>
        <v>0</v>
      </c>
      <c r="Z40" s="641"/>
      <c r="AA40" s="642"/>
      <c r="AB40" s="588">
        <f>収支内訳書入力用!AA40</f>
        <v>0</v>
      </c>
      <c r="AC40" s="588"/>
      <c r="AD40" s="588"/>
      <c r="AE40" s="588"/>
      <c r="AF40" s="588"/>
      <c r="AG40" s="839">
        <f>収支内訳書入力用!AF40</f>
        <v>0</v>
      </c>
      <c r="AH40" s="588"/>
      <c r="AI40" s="588"/>
      <c r="AJ40" s="840"/>
      <c r="AK40" s="100" t="s">
        <v>84</v>
      </c>
      <c r="AL40" s="841">
        <f>収支内訳書入力用!AK40</f>
        <v>0</v>
      </c>
      <c r="AM40" s="841"/>
      <c r="AN40" s="658">
        <f>収支内訳書入力用!AM40</f>
        <v>0</v>
      </c>
      <c r="AO40" s="659"/>
      <c r="AP40" s="659"/>
      <c r="AQ40" s="660"/>
      <c r="AR40" s="825">
        <f>収支内訳書入力用!AQ40</f>
        <v>0</v>
      </c>
      <c r="AS40" s="825"/>
      <c r="AT40" s="825"/>
      <c r="AU40" s="825"/>
      <c r="AV40" s="604">
        <f>収支内訳書入力用!AU40</f>
        <v>0</v>
      </c>
      <c r="AW40" s="605"/>
      <c r="AX40" s="608" t="s">
        <v>83</v>
      </c>
      <c r="AY40" s="578">
        <f>収支内訳書入力用!AX40</f>
        <v>0</v>
      </c>
      <c r="AZ40" s="578"/>
      <c r="BA40" s="578"/>
      <c r="BB40" s="579"/>
      <c r="BC40" s="582">
        <f>収支内訳書入力用!AZ40</f>
        <v>0</v>
      </c>
      <c r="BD40" s="578"/>
      <c r="BE40" s="578"/>
      <c r="BF40" s="579"/>
      <c r="BG40" s="578">
        <f>収支内訳書入力用!BB40</f>
        <v>0</v>
      </c>
      <c r="BH40" s="578"/>
      <c r="BI40" s="579"/>
    </row>
    <row r="41" spans="2:62" s="1" customFormat="1" ht="12.75" customHeight="1">
      <c r="B41" s="858"/>
      <c r="C41" s="845"/>
      <c r="D41" s="818" t="s">
        <v>109</v>
      </c>
      <c r="E41" s="818"/>
      <c r="F41" s="818"/>
      <c r="G41" s="818"/>
      <c r="H41" s="818"/>
      <c r="I41" s="818"/>
      <c r="J41" s="762" t="s">
        <v>146</v>
      </c>
      <c r="K41" s="717" t="str">
        <f>IF(OR(収支内訳書入力用!J41=0,LEN(収支内訳書入力用!J41)-7&lt;=0),"",LEFT(収支内訳書入力用!J41,LEN(収支内訳書入力用!J41)-7))</f>
        <v/>
      </c>
      <c r="L41" s="718"/>
      <c r="M41" s="639" t="str">
        <f>IF(OR(収支内訳書入力用!J41=0,LEN(収支内訳書入力用!J41)-6&lt;=0),"",MID(収支内訳書入力用!J41,LEN(収支内訳書入力用!J41)-6,1))</f>
        <v/>
      </c>
      <c r="N41" s="639" t="str">
        <f>IF(OR(収支内訳書入力用!J41=0,LEN(収支内訳書入力用!J41)-5&lt;=0),"",MID(収支内訳書入力用!J41,LEN(収支内訳書入力用!J41)-5,1))</f>
        <v/>
      </c>
      <c r="O41" s="639" t="str">
        <f>IF(OR(収支内訳書入力用!J41=0,LEN(収支内訳書入力用!J41)-4&lt;=0),"",MID(収支内訳書入力用!J41,LEN(収支内訳書入力用!J41)-4,1))</f>
        <v/>
      </c>
      <c r="P41" s="639" t="str">
        <f>IF(OR(収支内訳書入力用!J41=0,LEN(収支内訳書入力用!J41)-3&lt;=0),"",MID(収支内訳書入力用!J41,LEN(収支内訳書入力用!J41)-3,1))</f>
        <v/>
      </c>
      <c r="Q41" s="639" t="str">
        <f>IF(OR(収支内訳書入力用!J41=0,LEN(収支内訳書入力用!J41)-2&lt;=0),"",MID(収支内訳書入力用!J41,LEN(収支内訳書入力用!J41)-2,1))</f>
        <v/>
      </c>
      <c r="R41" s="639" t="str">
        <f>IF(OR(収支内訳書入力用!J41=0,LEN(収支内訳書入力用!J41)-1&lt;=0),"",MID(収支内訳書入力用!J41,LEN(収支内訳書入力用!J41)-1,1))</f>
        <v/>
      </c>
      <c r="S41" s="698" t="str">
        <f>IF(収支内訳書入力用!J41&lt;&gt;0,RIGHT(収支内訳書入力用!J41,1),"")</f>
        <v/>
      </c>
      <c r="T41" s="11"/>
      <c r="U41" s="117"/>
      <c r="V41" s="643"/>
      <c r="W41" s="644"/>
      <c r="X41" s="645"/>
      <c r="Y41" s="644"/>
      <c r="Z41" s="644"/>
      <c r="AA41" s="645"/>
      <c r="AB41" s="589"/>
      <c r="AC41" s="589"/>
      <c r="AD41" s="589"/>
      <c r="AE41" s="589"/>
      <c r="AF41" s="589"/>
      <c r="AG41" s="842">
        <f>収支内訳書入力用!AF41</f>
        <v>0</v>
      </c>
      <c r="AH41" s="589"/>
      <c r="AI41" s="589"/>
      <c r="AJ41" s="843"/>
      <c r="AK41" s="101" t="s">
        <v>85</v>
      </c>
      <c r="AL41" s="827">
        <f>収支内訳書入力用!AK41</f>
        <v>0</v>
      </c>
      <c r="AM41" s="827"/>
      <c r="AN41" s="661"/>
      <c r="AO41" s="662"/>
      <c r="AP41" s="662"/>
      <c r="AQ41" s="663"/>
      <c r="AR41" s="826"/>
      <c r="AS41" s="826"/>
      <c r="AT41" s="826"/>
      <c r="AU41" s="826"/>
      <c r="AV41" s="606"/>
      <c r="AW41" s="607"/>
      <c r="AX41" s="609"/>
      <c r="AY41" s="580"/>
      <c r="AZ41" s="580"/>
      <c r="BA41" s="580"/>
      <c r="BB41" s="581"/>
      <c r="BC41" s="583"/>
      <c r="BD41" s="580"/>
      <c r="BE41" s="580"/>
      <c r="BF41" s="581"/>
      <c r="BG41" s="580"/>
      <c r="BH41" s="580"/>
      <c r="BI41" s="581"/>
    </row>
    <row r="42" spans="2:62" s="1" customFormat="1" ht="12.75" customHeight="1">
      <c r="B42" s="858"/>
      <c r="C42" s="845"/>
      <c r="D42" s="818"/>
      <c r="E42" s="818"/>
      <c r="F42" s="818"/>
      <c r="G42" s="818"/>
      <c r="H42" s="818"/>
      <c r="I42" s="818"/>
      <c r="J42" s="762"/>
      <c r="K42" s="717"/>
      <c r="L42" s="718"/>
      <c r="M42" s="639"/>
      <c r="N42" s="639"/>
      <c r="O42" s="639"/>
      <c r="P42" s="639"/>
      <c r="Q42" s="639"/>
      <c r="R42" s="639"/>
      <c r="S42" s="698"/>
      <c r="T42" s="11"/>
      <c r="U42" s="117"/>
      <c r="V42" s="790" t="s">
        <v>18</v>
      </c>
      <c r="W42" s="791"/>
      <c r="X42" s="791"/>
      <c r="Y42" s="668"/>
      <c r="Z42" s="669"/>
      <c r="AA42" s="670"/>
      <c r="AB42" s="830"/>
      <c r="AC42" s="831"/>
      <c r="AD42" s="831"/>
      <c r="AE42" s="831"/>
      <c r="AF42" s="832"/>
      <c r="AG42" s="794"/>
      <c r="AH42" s="795"/>
      <c r="AI42" s="795"/>
      <c r="AJ42" s="796"/>
      <c r="AK42" s="794"/>
      <c r="AL42" s="795"/>
      <c r="AM42" s="796"/>
      <c r="AN42" s="819"/>
      <c r="AO42" s="820"/>
      <c r="AP42" s="820"/>
      <c r="AQ42" s="821"/>
      <c r="AR42" s="819"/>
      <c r="AS42" s="820"/>
      <c r="AT42" s="820"/>
      <c r="AU42" s="821"/>
      <c r="AV42" s="14" t="s">
        <v>157</v>
      </c>
      <c r="AW42" s="15"/>
      <c r="AX42" s="674" t="s">
        <v>158</v>
      </c>
      <c r="AY42" s="675"/>
      <c r="AZ42" s="13"/>
      <c r="BA42" s="13"/>
      <c r="BB42" s="16"/>
      <c r="BC42" s="12" t="s">
        <v>159</v>
      </c>
      <c r="BD42" s="13"/>
      <c r="BE42" s="13"/>
      <c r="BF42" s="16"/>
      <c r="BG42" s="12"/>
      <c r="BH42" s="13"/>
      <c r="BI42" s="16"/>
    </row>
    <row r="43" spans="2:62" s="1" customFormat="1" ht="12.75" customHeight="1">
      <c r="B43" s="858"/>
      <c r="C43" s="845"/>
      <c r="D43" s="782" t="str">
        <f>収支内訳書入力用!D43</f>
        <v>税理士報酬</v>
      </c>
      <c r="E43" s="783"/>
      <c r="F43" s="783"/>
      <c r="G43" s="783"/>
      <c r="H43" s="783"/>
      <c r="I43" s="783"/>
      <c r="J43" s="813" t="s">
        <v>180</v>
      </c>
      <c r="K43" s="815" t="str">
        <f>IF(OR(収支内訳書入力用!J43=0,LEN(収支内訳書入力用!J43)-7&lt;=0),"",LEFT(収支内訳書入力用!J43,LEN(収支内訳書入力用!J43)-7))</f>
        <v/>
      </c>
      <c r="L43" s="816"/>
      <c r="M43" s="817" t="str">
        <f>IF(OR(収支内訳書入力用!J43=0,LEN(収支内訳書入力用!J43)-6&lt;=0),"",MID(収支内訳書入力用!J43,LEN(収支内訳書入力用!J43)-6,1))</f>
        <v/>
      </c>
      <c r="N43" s="817" t="str">
        <f>IF(OR(収支内訳書入力用!J43=0,LEN(収支内訳書入力用!J43)-5&lt;=0),"",MID(収支内訳書入力用!J43,LEN(収支内訳書入力用!J43)-5,1))</f>
        <v/>
      </c>
      <c r="O43" s="817" t="str">
        <f>IF(OR(収支内訳書入力用!J43=0,LEN(収支内訳書入力用!J43)-4&lt;=0),"",MID(収支内訳書入力用!J43,LEN(収支内訳書入力用!J43)-4,1))</f>
        <v/>
      </c>
      <c r="P43" s="817" t="str">
        <f>IF(OR(収支内訳書入力用!J43=0,LEN(収支内訳書入力用!J43)-3&lt;=0),"",MID(収支内訳書入力用!J43,LEN(収支内訳書入力用!J43)-3,1))</f>
        <v/>
      </c>
      <c r="Q43" s="817" t="str">
        <f>IF(OR(収支内訳書入力用!J43=0,LEN(収支内訳書入力用!J43)-2&lt;=0),"",MID(収支内訳書入力用!J43,LEN(収支内訳書入力用!J43)-2,1))</f>
        <v/>
      </c>
      <c r="R43" s="817" t="str">
        <f>IF(OR(収支内訳書入力用!J43=0,LEN(収支内訳書入力用!J43)-1&lt;=0),"",MID(収支内訳書入力用!J43,LEN(収支内訳書入力用!J43)-1,1))</f>
        <v/>
      </c>
      <c r="S43" s="810" t="str">
        <f>IF(収支内訳書入力用!J43&lt;&gt;0,RIGHT(収支内訳書入力用!J43,1),"")</f>
        <v/>
      </c>
      <c r="T43" s="11"/>
      <c r="U43" s="117"/>
      <c r="V43" s="792"/>
      <c r="W43" s="793"/>
      <c r="X43" s="793"/>
      <c r="Y43" s="671"/>
      <c r="Z43" s="672"/>
      <c r="AA43" s="673"/>
      <c r="AB43" s="833"/>
      <c r="AC43" s="834"/>
      <c r="AD43" s="834"/>
      <c r="AE43" s="834"/>
      <c r="AF43" s="835"/>
      <c r="AG43" s="797"/>
      <c r="AH43" s="798"/>
      <c r="AI43" s="798"/>
      <c r="AJ43" s="799"/>
      <c r="AK43" s="797"/>
      <c r="AL43" s="798"/>
      <c r="AM43" s="799"/>
      <c r="AN43" s="822"/>
      <c r="AO43" s="823"/>
      <c r="AP43" s="823"/>
      <c r="AQ43" s="824"/>
      <c r="AR43" s="822"/>
      <c r="AS43" s="823"/>
      <c r="AT43" s="823"/>
      <c r="AU43" s="824"/>
      <c r="AV43" s="598">
        <f>収支内訳書入力用!AU42</f>
        <v>5180000</v>
      </c>
      <c r="AW43" s="599"/>
      <c r="AX43" s="610">
        <f>収支内訳書入力用!AX42</f>
        <v>410000</v>
      </c>
      <c r="AY43" s="611"/>
      <c r="AZ43" s="611"/>
      <c r="BA43" s="611"/>
      <c r="BB43" s="612"/>
      <c r="BC43" s="610">
        <f>収支内訳書入力用!AZ42</f>
        <v>24000</v>
      </c>
      <c r="BD43" s="611"/>
      <c r="BE43" s="611"/>
      <c r="BF43" s="612"/>
      <c r="BG43" s="610">
        <f>収支内訳書入力用!BB42</f>
        <v>490000</v>
      </c>
      <c r="BH43" s="611"/>
      <c r="BI43" s="612"/>
    </row>
    <row r="44" spans="2:62" s="1" customFormat="1" ht="12.75" customHeight="1">
      <c r="B44" s="858"/>
      <c r="C44" s="845"/>
      <c r="D44" s="811"/>
      <c r="E44" s="812"/>
      <c r="F44" s="812"/>
      <c r="G44" s="812"/>
      <c r="H44" s="812"/>
      <c r="I44" s="812"/>
      <c r="J44" s="814"/>
      <c r="K44" s="719"/>
      <c r="L44" s="720"/>
      <c r="M44" s="689"/>
      <c r="N44" s="689"/>
      <c r="O44" s="689"/>
      <c r="P44" s="689"/>
      <c r="Q44" s="689"/>
      <c r="R44" s="689"/>
      <c r="S44" s="699"/>
      <c r="T44" s="11"/>
      <c r="U44" s="117"/>
      <c r="V44" s="809" t="s">
        <v>48</v>
      </c>
      <c r="W44" s="809"/>
      <c r="X44" s="809"/>
      <c r="Y44" s="809"/>
      <c r="Z44" s="809"/>
      <c r="AA44" s="809"/>
      <c r="AB44" s="809"/>
      <c r="AC44" s="809"/>
      <c r="AD44" s="3"/>
      <c r="AE44" s="3"/>
      <c r="AF44" s="3"/>
      <c r="AG44" s="3"/>
      <c r="AH44" s="3"/>
      <c r="AI44" s="3"/>
      <c r="AJ44" s="3"/>
      <c r="AK44" s="3"/>
      <c r="AL44" s="3"/>
      <c r="AM44" s="3"/>
      <c r="AN44" s="3"/>
      <c r="AO44" s="3"/>
      <c r="AP44" s="3"/>
      <c r="AQ44" s="3"/>
      <c r="AR44" s="3"/>
      <c r="AS44" s="3"/>
      <c r="AT44" s="3"/>
      <c r="AU44" s="3"/>
      <c r="AV44" s="959" t="s">
        <v>30</v>
      </c>
      <c r="AW44" s="959"/>
      <c r="AX44" s="959"/>
      <c r="AY44" s="959"/>
      <c r="AZ44" s="959"/>
      <c r="BA44" s="959"/>
      <c r="BB44" s="959"/>
      <c r="BC44" s="959"/>
      <c r="BD44" s="959"/>
      <c r="BE44" s="959"/>
      <c r="BF44" s="959"/>
      <c r="BG44" s="17"/>
      <c r="BH44" s="17"/>
      <c r="BI44" s="3"/>
    </row>
    <row r="45" spans="2:62" s="1" customFormat="1" ht="12.75" customHeight="1">
      <c r="B45" s="858"/>
      <c r="C45" s="845"/>
      <c r="D45" s="818" t="s">
        <v>114</v>
      </c>
      <c r="E45" s="818"/>
      <c r="F45" s="818"/>
      <c r="G45" s="818"/>
      <c r="H45" s="818"/>
      <c r="I45" s="818"/>
      <c r="J45" s="762" t="s">
        <v>148</v>
      </c>
      <c r="K45" s="717" t="str">
        <f>IF(OR(収支内訳書入力用!J45=0,LEN(収支内訳書入力用!J45)-7&lt;=0),"",LEFT(収支内訳書入力用!J45,LEN(収支内訳書入力用!J45)-7))</f>
        <v/>
      </c>
      <c r="L45" s="718"/>
      <c r="M45" s="639" t="str">
        <f>IF(OR(収支内訳書入力用!J45=0,LEN(収支内訳書入力用!J45)-6&lt;=0),"",MID(収支内訳書入力用!J45,LEN(収支内訳書入力用!J45)-6,1))</f>
        <v/>
      </c>
      <c r="N45" s="639" t="str">
        <f>IF(OR(収支内訳書入力用!J45=0,LEN(収支内訳書入力用!J45)-5&lt;=0),"",MID(収支内訳書入力用!J45,LEN(収支内訳書入力用!J45)-5,1))</f>
        <v/>
      </c>
      <c r="O45" s="639" t="str">
        <f>IF(OR(収支内訳書入力用!J45=0,LEN(収支内訳書入力用!J45)-4&lt;=0),"",MID(収支内訳書入力用!J45,LEN(収支内訳書入力用!J45)-4,1))</f>
        <v/>
      </c>
      <c r="P45" s="639" t="str">
        <f>IF(OR(収支内訳書入力用!J45=0,LEN(収支内訳書入力用!J45)-3&lt;=0),"",MID(収支内訳書入力用!J45,LEN(収支内訳書入力用!J45)-3,1))</f>
        <v>1</v>
      </c>
      <c r="Q45" s="639" t="str">
        <f>IF(OR(収支内訳書入力用!J45=0,LEN(収支内訳書入力用!J45)-2&lt;=0),"",MID(収支内訳書入力用!J45,LEN(収支内訳書入力用!J45)-2,1))</f>
        <v>2</v>
      </c>
      <c r="R45" s="639" t="str">
        <f>IF(OR(収支内訳書入力用!J45=0,LEN(収支内訳書入力用!J45)-1&lt;=0),"",MID(収支内訳書入力用!J45,LEN(収支内訳書入力用!J45)-1,1))</f>
        <v>0</v>
      </c>
      <c r="S45" s="698" t="str">
        <f>IF(収支内訳書入力用!J45&lt;&gt;0,RIGHT(収支内訳書入力用!J45,1),"")</f>
        <v>0</v>
      </c>
      <c r="T45" s="11"/>
      <c r="U45" s="117"/>
      <c r="V45" s="809"/>
      <c r="W45" s="809"/>
      <c r="X45" s="809"/>
      <c r="Y45" s="809"/>
      <c r="Z45" s="809"/>
      <c r="AA45" s="809"/>
      <c r="AB45" s="809"/>
      <c r="AC45" s="809"/>
      <c r="AD45" s="3"/>
      <c r="AE45" s="3"/>
      <c r="AF45" s="3"/>
      <c r="AG45" s="3"/>
      <c r="AH45" s="3"/>
      <c r="AI45" s="3"/>
      <c r="AJ45" s="3"/>
      <c r="AK45" s="3"/>
      <c r="AL45" s="3"/>
      <c r="AM45" s="3"/>
      <c r="AN45" s="3"/>
      <c r="AO45" s="3"/>
      <c r="AP45" s="3"/>
      <c r="AQ45" s="3"/>
      <c r="AR45" s="3"/>
      <c r="AS45" s="3"/>
      <c r="AT45" s="3"/>
      <c r="AU45" s="3"/>
      <c r="AV45" s="960"/>
      <c r="AW45" s="960"/>
      <c r="AX45" s="960"/>
      <c r="AY45" s="960"/>
      <c r="AZ45" s="960"/>
      <c r="BA45" s="960"/>
      <c r="BB45" s="960"/>
      <c r="BC45" s="960"/>
      <c r="BD45" s="960"/>
      <c r="BE45" s="960"/>
      <c r="BF45" s="960"/>
      <c r="BG45" s="17"/>
      <c r="BH45" s="17"/>
      <c r="BI45" s="3"/>
    </row>
    <row r="46" spans="2:62" s="1" customFormat="1" ht="12.75" customHeight="1" thickBot="1">
      <c r="B46" s="858"/>
      <c r="C46" s="845"/>
      <c r="D46" s="818"/>
      <c r="E46" s="818"/>
      <c r="F46" s="818"/>
      <c r="G46" s="818"/>
      <c r="H46" s="818"/>
      <c r="I46" s="818"/>
      <c r="J46" s="762"/>
      <c r="K46" s="717"/>
      <c r="L46" s="718"/>
      <c r="M46" s="639"/>
      <c r="N46" s="639"/>
      <c r="O46" s="639"/>
      <c r="P46" s="639"/>
      <c r="Q46" s="639"/>
      <c r="R46" s="639"/>
      <c r="S46" s="698"/>
      <c r="T46" s="11"/>
      <c r="U46" s="117"/>
      <c r="V46" s="560" t="s">
        <v>259</v>
      </c>
      <c r="W46" s="561"/>
      <c r="X46" s="561"/>
      <c r="Y46" s="561"/>
      <c r="Z46" s="561"/>
      <c r="AA46" s="200"/>
      <c r="AB46" s="201"/>
      <c r="AC46" s="768" t="s">
        <v>49</v>
      </c>
      <c r="AD46" s="769"/>
      <c r="AE46" s="779" t="s">
        <v>111</v>
      </c>
      <c r="AF46" s="779"/>
      <c r="AG46" s="779"/>
      <c r="AH46" s="768" t="s">
        <v>100</v>
      </c>
      <c r="AI46" s="779"/>
      <c r="AJ46" s="779"/>
      <c r="AK46" s="779"/>
      <c r="AL46" s="769"/>
      <c r="AM46" s="566" t="s">
        <v>200</v>
      </c>
      <c r="AN46" s="772"/>
      <c r="AO46" s="772"/>
      <c r="AP46" s="772"/>
      <c r="AQ46" s="772"/>
      <c r="AR46" s="772"/>
      <c r="AS46" s="772"/>
      <c r="AT46" s="773"/>
      <c r="AU46" s="3"/>
      <c r="AV46" s="768" t="s">
        <v>243</v>
      </c>
      <c r="AW46" s="779"/>
      <c r="AX46" s="779"/>
      <c r="AY46" s="779"/>
      <c r="AZ46" s="779"/>
      <c r="BA46" s="779"/>
      <c r="BB46" s="779"/>
      <c r="BC46" s="114"/>
      <c r="BD46" s="114"/>
      <c r="BE46" s="114"/>
      <c r="BF46" s="768" t="s">
        <v>104</v>
      </c>
      <c r="BG46" s="769"/>
      <c r="BH46" s="768" t="s">
        <v>176</v>
      </c>
      <c r="BI46" s="769"/>
      <c r="BJ46" s="7"/>
    </row>
    <row r="47" spans="2:62" s="1" customFormat="1" ht="12.75" customHeight="1">
      <c r="B47" s="858"/>
      <c r="C47" s="845"/>
      <c r="D47" s="782" t="s">
        <v>248</v>
      </c>
      <c r="E47" s="783"/>
      <c r="F47" s="783"/>
      <c r="G47" s="783"/>
      <c r="H47" s="783"/>
      <c r="I47" s="784"/>
      <c r="J47" s="763" t="s">
        <v>70</v>
      </c>
      <c r="K47" s="764" t="str">
        <f>IF(OR(収支内訳書入力用!J47=0,LEN(収支内訳書入力用!J47)-7&lt;=0),"",LEFT(収支内訳書入力用!J47,LEN(収支内訳書入力用!J47)-7))</f>
        <v/>
      </c>
      <c r="L47" s="765"/>
      <c r="M47" s="638" t="str">
        <f>IF(OR(収支内訳書入力用!J47=0,LEN(収支内訳書入力用!J47)-6&lt;=0),"",MID(収支内訳書入力用!J47,LEN(収支内訳書入力用!J47)-6,1))</f>
        <v/>
      </c>
      <c r="N47" s="638" t="str">
        <f>IF(OR(収支内訳書入力用!J47=0,LEN(収支内訳書入力用!J47)-5&lt;=0),"",MID(収支内訳書入力用!J47,LEN(収支内訳書入力用!J47)-5,1))</f>
        <v>6</v>
      </c>
      <c r="O47" s="638" t="str">
        <f>IF(OR(収支内訳書入力用!J47=0,LEN(収支内訳書入力用!J47)-4&lt;=0),"",MID(収支内訳書入力用!J47,LEN(収支内訳書入力用!J47)-4,1))</f>
        <v>1</v>
      </c>
      <c r="P47" s="638" t="str">
        <f>IF(OR(収支内訳書入力用!J47=0,LEN(収支内訳書入力用!J47)-3&lt;=0),"",MID(収支内訳書入力用!J47,LEN(収支内訳書入力用!J47)-3,1))</f>
        <v>5</v>
      </c>
      <c r="Q47" s="638" t="str">
        <f>IF(OR(収支内訳書入力用!J47=0,LEN(収支内訳書入力用!J47)-2&lt;=0),"",MID(収支内訳書入力用!J47,LEN(収支内訳書入力用!J47)-2,1))</f>
        <v>2</v>
      </c>
      <c r="R47" s="638" t="str">
        <f>IF(OR(収支内訳書入力用!J47=0,LEN(収支内訳書入力用!J47)-1&lt;=0),"",MID(収支内訳書入力用!J47,LEN(収支内訳書入力用!J47)-1,1))</f>
        <v>0</v>
      </c>
      <c r="S47" s="726" t="str">
        <f>IF(収支内訳書入力用!J47&lt;&gt;0,RIGHT(収支内訳書入力用!J47,1),"")</f>
        <v>0</v>
      </c>
      <c r="T47" s="11"/>
      <c r="U47" s="117"/>
      <c r="V47" s="562"/>
      <c r="W47" s="563"/>
      <c r="X47" s="563"/>
      <c r="Y47" s="563"/>
      <c r="Z47" s="563"/>
      <c r="AA47" s="564" t="s">
        <v>258</v>
      </c>
      <c r="AB47" s="565"/>
      <c r="AC47" s="800" t="s">
        <v>50</v>
      </c>
      <c r="AD47" s="802"/>
      <c r="AE47" s="787" t="s">
        <v>101</v>
      </c>
      <c r="AF47" s="788"/>
      <c r="AG47" s="789"/>
      <c r="AH47" s="800"/>
      <c r="AI47" s="801"/>
      <c r="AJ47" s="801"/>
      <c r="AK47" s="801"/>
      <c r="AL47" s="802"/>
      <c r="AM47" s="774"/>
      <c r="AN47" s="775"/>
      <c r="AO47" s="775"/>
      <c r="AP47" s="775"/>
      <c r="AQ47" s="775"/>
      <c r="AR47" s="775"/>
      <c r="AS47" s="775"/>
      <c r="AT47" s="776"/>
      <c r="AU47" s="3"/>
      <c r="AV47" s="766"/>
      <c r="AW47" s="961"/>
      <c r="AX47" s="961"/>
      <c r="AY47" s="961"/>
      <c r="AZ47" s="961"/>
      <c r="BA47" s="961"/>
      <c r="BB47" s="961"/>
      <c r="BC47" s="78"/>
      <c r="BD47" s="732" t="s">
        <v>258</v>
      </c>
      <c r="BE47" s="733"/>
      <c r="BF47" s="770"/>
      <c r="BG47" s="771"/>
      <c r="BH47" s="766" t="s">
        <v>194</v>
      </c>
      <c r="BI47" s="767"/>
      <c r="BJ47" s="7"/>
    </row>
    <row r="48" spans="2:62" s="1" customFormat="1" ht="12.75" customHeight="1" thickBot="1">
      <c r="B48" s="858"/>
      <c r="C48" s="846"/>
      <c r="D48" s="780" t="s">
        <v>181</v>
      </c>
      <c r="E48" s="781"/>
      <c r="F48" s="781"/>
      <c r="G48" s="781"/>
      <c r="H48" s="781"/>
      <c r="I48" s="781"/>
      <c r="J48" s="749"/>
      <c r="K48" s="717"/>
      <c r="L48" s="718"/>
      <c r="M48" s="639"/>
      <c r="N48" s="639"/>
      <c r="O48" s="639"/>
      <c r="P48" s="639"/>
      <c r="Q48" s="639"/>
      <c r="R48" s="639"/>
      <c r="S48" s="736"/>
      <c r="T48" s="11"/>
      <c r="U48" s="117"/>
      <c r="V48" s="803">
        <f>収支内訳書入力用!U48</f>
        <v>0</v>
      </c>
      <c r="W48" s="804"/>
      <c r="X48" s="804"/>
      <c r="Y48" s="804"/>
      <c r="Z48" s="804"/>
      <c r="AA48" s="804"/>
      <c r="AB48" s="805"/>
      <c r="AC48" s="18"/>
      <c r="AD48" s="19"/>
      <c r="AE48" s="20"/>
      <c r="AF48" s="21"/>
      <c r="AG48" s="22"/>
      <c r="AH48" s="23"/>
      <c r="AI48" s="23"/>
      <c r="AJ48" s="23"/>
      <c r="AK48" s="23"/>
      <c r="AL48" s="24"/>
      <c r="AM48" s="23"/>
      <c r="AN48" s="23"/>
      <c r="AO48" s="23"/>
      <c r="AP48" s="23"/>
      <c r="AQ48" s="23"/>
      <c r="AR48" s="23"/>
      <c r="AS48" s="23"/>
      <c r="AT48" s="24"/>
      <c r="AU48" s="3"/>
      <c r="AV48" s="734">
        <f>収支内訳書入力用!AU48</f>
        <v>0</v>
      </c>
      <c r="AW48" s="676"/>
      <c r="AX48" s="676"/>
      <c r="AY48" s="676"/>
      <c r="AZ48" s="676"/>
      <c r="BA48" s="676"/>
      <c r="BB48" s="676"/>
      <c r="BC48" s="730" t="str">
        <f>収支内訳書入力用!AY49</f>
        <v>(   歳)</v>
      </c>
      <c r="BD48" s="730"/>
      <c r="BE48" s="731"/>
      <c r="BF48" s="777">
        <f>収支内訳書入力用!BA48</f>
        <v>0</v>
      </c>
      <c r="BG48" s="778"/>
      <c r="BH48" s="25"/>
      <c r="BI48" s="26"/>
      <c r="BJ48" s="118"/>
    </row>
    <row r="49" spans="1:64" s="1" customFormat="1" ht="12.75" customHeight="1">
      <c r="B49" s="858"/>
      <c r="C49" s="785" t="s">
        <v>249</v>
      </c>
      <c r="D49" s="706"/>
      <c r="E49" s="706"/>
      <c r="F49" s="706"/>
      <c r="G49" s="706"/>
      <c r="H49" s="706"/>
      <c r="I49" s="706"/>
      <c r="J49" s="763" t="s">
        <v>71</v>
      </c>
      <c r="K49" s="764" t="str">
        <f>IF(OR(収支内訳書入力用!J49=0,LEN(収支内訳書入力用!J49)-7&lt;=0),"",LEFT(収支内訳書入力用!J49,LEN(収支内訳書入力用!J49)-7))</f>
        <v/>
      </c>
      <c r="L49" s="765"/>
      <c r="M49" s="638" t="str">
        <f>IF(OR(収支内訳書入力用!J49=0,LEN(収支内訳書入力用!J49)-6&lt;=0),"",MID(収支内訳書入力用!J49,LEN(収支内訳書入力用!J49)-6,1))</f>
        <v>2</v>
      </c>
      <c r="N49" s="638" t="str">
        <f>IF(OR(収支内訳書入力用!J49=0,LEN(収支内訳書入力用!J49)-5&lt;=0),"",MID(収支内訳書入力用!J49,LEN(収支内訳書入力用!J49)-5,1))</f>
        <v>6</v>
      </c>
      <c r="O49" s="638" t="str">
        <f>IF(OR(収支内訳書入力用!J49=0,LEN(収支内訳書入力用!J49)-4&lt;=0),"",MID(収支内訳書入力用!J49,LEN(収支内訳書入力用!J49)-4,1))</f>
        <v>8</v>
      </c>
      <c r="P49" s="638" t="str">
        <f>IF(OR(収支内訳書入力用!J49=0,LEN(収支内訳書入力用!J49)-3&lt;=0),"",MID(収支内訳書入力用!J49,LEN(収支内訳書入力用!J49)-3,1))</f>
        <v>5</v>
      </c>
      <c r="Q49" s="638" t="str">
        <f>IF(OR(収支内訳書入力用!J49=0,LEN(収支内訳書入力用!J49)-2&lt;=0),"",MID(収支内訳書入力用!J49,LEN(収支内訳書入力用!J49)-2,1))</f>
        <v>1</v>
      </c>
      <c r="R49" s="638" t="str">
        <f>IF(OR(収支内訳書入力用!J49=0,LEN(収支内訳書入力用!J49)-1&lt;=0),"",MID(収支内訳書入力用!J49,LEN(収支内訳書入力用!J49)-1,1))</f>
        <v>0</v>
      </c>
      <c r="S49" s="726" t="str">
        <f>IF(収支内訳書入力用!J49&lt;&gt;0,RIGHT(収支内訳書入力用!J49,1),"")</f>
        <v>0</v>
      </c>
      <c r="T49" s="11"/>
      <c r="U49" s="9"/>
      <c r="V49" s="806"/>
      <c r="W49" s="807"/>
      <c r="X49" s="807"/>
      <c r="Y49" s="807"/>
      <c r="Z49" s="807"/>
      <c r="AA49" s="807"/>
      <c r="AB49" s="808"/>
      <c r="AC49" s="743">
        <f>収支内訳書入力用!AB49</f>
        <v>0</v>
      </c>
      <c r="AD49" s="744"/>
      <c r="AE49" s="595">
        <f>収支内訳書入力用!AD49</f>
        <v>0</v>
      </c>
      <c r="AF49" s="596"/>
      <c r="AG49" s="597"/>
      <c r="AH49" s="592">
        <f>収支内訳書入力用!AG49</f>
        <v>0</v>
      </c>
      <c r="AI49" s="593"/>
      <c r="AJ49" s="593"/>
      <c r="AK49" s="593"/>
      <c r="AL49" s="594"/>
      <c r="AM49" s="592">
        <f>収支内訳書入力用!AL49</f>
        <v>0</v>
      </c>
      <c r="AN49" s="593"/>
      <c r="AO49" s="593"/>
      <c r="AP49" s="593"/>
      <c r="AQ49" s="593"/>
      <c r="AR49" s="593"/>
      <c r="AS49" s="593"/>
      <c r="AT49" s="594"/>
      <c r="AV49" s="735"/>
      <c r="AW49" s="677"/>
      <c r="AX49" s="677"/>
      <c r="AY49" s="677"/>
      <c r="AZ49" s="677"/>
      <c r="BA49" s="677"/>
      <c r="BB49" s="677"/>
      <c r="BC49" s="732"/>
      <c r="BD49" s="732"/>
      <c r="BE49" s="733"/>
      <c r="BF49" s="666"/>
      <c r="BG49" s="667"/>
      <c r="BH49" s="666">
        <f>収支内訳書入力用!BC49</f>
        <v>0</v>
      </c>
      <c r="BI49" s="667"/>
      <c r="BJ49" s="118"/>
    </row>
    <row r="50" spans="1:64" s="1" customFormat="1" ht="12.75" customHeight="1" thickBot="1">
      <c r="B50" s="858"/>
      <c r="C50" s="756" t="s">
        <v>72</v>
      </c>
      <c r="D50" s="757"/>
      <c r="E50" s="757"/>
      <c r="F50" s="757"/>
      <c r="G50" s="757"/>
      <c r="H50" s="757"/>
      <c r="I50" s="757"/>
      <c r="J50" s="750"/>
      <c r="K50" s="751"/>
      <c r="L50" s="752"/>
      <c r="M50" s="697"/>
      <c r="N50" s="697"/>
      <c r="O50" s="697"/>
      <c r="P50" s="697"/>
      <c r="Q50" s="697"/>
      <c r="R50" s="697"/>
      <c r="S50" s="727"/>
      <c r="T50" s="11"/>
      <c r="U50" s="9"/>
      <c r="V50" s="806"/>
      <c r="W50" s="807"/>
      <c r="X50" s="807"/>
      <c r="Y50" s="807"/>
      <c r="Z50" s="807"/>
      <c r="AA50" s="807"/>
      <c r="AB50" s="808"/>
      <c r="AC50" s="743"/>
      <c r="AD50" s="744"/>
      <c r="AE50" s="686">
        <f>収支内訳書入力用!AD50</f>
        <v>0</v>
      </c>
      <c r="AF50" s="687"/>
      <c r="AG50" s="688"/>
      <c r="AH50" s="592"/>
      <c r="AI50" s="593"/>
      <c r="AJ50" s="593"/>
      <c r="AK50" s="593"/>
      <c r="AL50" s="594"/>
      <c r="AM50" s="592"/>
      <c r="AN50" s="593"/>
      <c r="AO50" s="593"/>
      <c r="AP50" s="593"/>
      <c r="AQ50" s="593"/>
      <c r="AR50" s="593"/>
      <c r="AS50" s="593"/>
      <c r="AT50" s="594"/>
      <c r="AV50" s="734">
        <f>収支内訳書入力用!AU50</f>
        <v>0</v>
      </c>
      <c r="AW50" s="676"/>
      <c r="AX50" s="676"/>
      <c r="AY50" s="676"/>
      <c r="AZ50" s="676"/>
      <c r="BA50" s="676"/>
      <c r="BB50" s="676"/>
      <c r="BC50" s="730" t="str">
        <f>収支内訳書入力用!AY51</f>
        <v>(   歳)</v>
      </c>
      <c r="BD50" s="730"/>
      <c r="BE50" s="731"/>
      <c r="BF50" s="728">
        <f>収支内訳書入力用!BA50</f>
        <v>0</v>
      </c>
      <c r="BG50" s="729"/>
      <c r="BH50" s="712">
        <f>収支内訳書入力用!BC50</f>
        <v>0</v>
      </c>
      <c r="BI50" s="786"/>
      <c r="BJ50" s="118"/>
    </row>
    <row r="51" spans="1:64" s="1" customFormat="1" ht="12.75" customHeight="1" thickTop="1">
      <c r="B51" s="747" t="s">
        <v>73</v>
      </c>
      <c r="C51" s="748"/>
      <c r="D51" s="748"/>
      <c r="E51" s="748"/>
      <c r="F51" s="748"/>
      <c r="G51" s="748"/>
      <c r="H51" s="748"/>
      <c r="I51" s="748"/>
      <c r="J51" s="749" t="s">
        <v>27</v>
      </c>
      <c r="K51" s="717" t="str">
        <f>IF(OR(収支内訳書入力用!J51=0,LEN(収支内訳書入力用!J51)-7&lt;=0),"",LEFT(収支内訳書入力用!J51,LEN(収支内訳書入力用!J51)-7))</f>
        <v/>
      </c>
      <c r="L51" s="718"/>
      <c r="M51" s="639" t="str">
        <f>IF(OR(収支内訳書入力用!J51=0,LEN(収支内訳書入力用!J51)-6&lt;=0),"",MID(収支内訳書入力用!J51,LEN(収支内訳書入力用!J51)-6,1))</f>
        <v>2</v>
      </c>
      <c r="N51" s="639" t="str">
        <f>IF(OR(収支内訳書入力用!J51=0,LEN(収支内訳書入力用!J51)-5&lt;=0),"",MID(収支内訳書入力用!J51,LEN(収支内訳書入力用!J51)-5,1))</f>
        <v>9</v>
      </c>
      <c r="O51" s="639" t="str">
        <f>IF(OR(収支内訳書入力用!J51=0,LEN(収支内訳書入力用!J51)-4&lt;=0),"",MID(収支内訳書入力用!J51,LEN(収支内訳書入力用!J51)-4,1))</f>
        <v>2</v>
      </c>
      <c r="P51" s="639" t="str">
        <f>IF(OR(収支内訳書入力用!J51=0,LEN(収支内訳書入力用!J51)-3&lt;=0),"",MID(収支内訳書入力用!J51,LEN(収支内訳書入力用!J51)-3,1))</f>
        <v>8</v>
      </c>
      <c r="Q51" s="639" t="str">
        <f>IF(OR(収支内訳書入力用!J51=0,LEN(収支内訳書入力用!J51)-2&lt;=0),"",MID(収支内訳書入力用!J51,LEN(収支内訳書入力用!J51)-2,1))</f>
        <v>9</v>
      </c>
      <c r="R51" s="639" t="str">
        <f>IF(OR(収支内訳書入力用!J51=0,LEN(収支内訳書入力用!J51)-1&lt;=0),"",MID(収支内訳書入力用!J51,LEN(収支内訳書入力用!J51)-1,1))</f>
        <v>0</v>
      </c>
      <c r="S51" s="736" t="str">
        <f>IF(収支内訳書入力用!J51&lt;&gt;0,RIGHT(収支内訳書入力用!J51,1),"")</f>
        <v>0</v>
      </c>
      <c r="T51" s="11"/>
      <c r="U51" s="9"/>
      <c r="V51" s="27"/>
      <c r="W51" s="28"/>
      <c r="X51" s="737" t="str">
        <f>収支内訳書入力用!W51</f>
        <v>(         歳）</v>
      </c>
      <c r="Y51" s="737"/>
      <c r="Z51" s="737"/>
      <c r="AA51" s="737"/>
      <c r="AB51" s="738"/>
      <c r="AC51" s="745"/>
      <c r="AD51" s="746"/>
      <c r="AE51" s="595"/>
      <c r="AF51" s="596"/>
      <c r="AG51" s="597"/>
      <c r="AH51" s="595"/>
      <c r="AI51" s="596"/>
      <c r="AJ51" s="596"/>
      <c r="AK51" s="596"/>
      <c r="AL51" s="597"/>
      <c r="AM51" s="595"/>
      <c r="AN51" s="596"/>
      <c r="AO51" s="596"/>
      <c r="AP51" s="596"/>
      <c r="AQ51" s="596"/>
      <c r="AR51" s="596"/>
      <c r="AS51" s="596"/>
      <c r="AT51" s="597"/>
      <c r="AV51" s="735"/>
      <c r="AW51" s="677"/>
      <c r="AX51" s="677"/>
      <c r="AY51" s="677"/>
      <c r="AZ51" s="677"/>
      <c r="BA51" s="677"/>
      <c r="BB51" s="677"/>
      <c r="BC51" s="732"/>
      <c r="BD51" s="732"/>
      <c r="BE51" s="733"/>
      <c r="BF51" s="728"/>
      <c r="BG51" s="729"/>
      <c r="BH51" s="712"/>
      <c r="BI51" s="786"/>
      <c r="BJ51" s="118"/>
    </row>
    <row r="52" spans="1:64" s="1" customFormat="1" ht="12.75" customHeight="1" thickBot="1">
      <c r="B52" s="756" t="s">
        <v>74</v>
      </c>
      <c r="C52" s="757"/>
      <c r="D52" s="757"/>
      <c r="E52" s="757"/>
      <c r="F52" s="757"/>
      <c r="G52" s="757"/>
      <c r="H52" s="757"/>
      <c r="I52" s="757"/>
      <c r="J52" s="750"/>
      <c r="K52" s="751"/>
      <c r="L52" s="752"/>
      <c r="M52" s="697"/>
      <c r="N52" s="697"/>
      <c r="O52" s="697"/>
      <c r="P52" s="697"/>
      <c r="Q52" s="697"/>
      <c r="R52" s="697"/>
      <c r="S52" s="727"/>
      <c r="T52" s="11"/>
      <c r="U52" s="9"/>
      <c r="V52" s="29"/>
      <c r="AC52" s="29"/>
      <c r="AE52" s="686">
        <f>収支内訳書入力用!AD52</f>
        <v>0</v>
      </c>
      <c r="AF52" s="687"/>
      <c r="AG52" s="688"/>
      <c r="AH52" s="30"/>
      <c r="AI52" s="30"/>
      <c r="AJ52" s="30"/>
      <c r="AK52" s="30"/>
      <c r="AL52" s="31"/>
      <c r="AM52" s="30"/>
      <c r="AN52" s="30"/>
      <c r="AO52" s="30"/>
      <c r="AP52" s="192"/>
      <c r="AQ52" s="3"/>
      <c r="AR52" s="3"/>
      <c r="AS52" s="3"/>
      <c r="AT52" s="32"/>
      <c r="AV52" s="668"/>
      <c r="AW52" s="669"/>
      <c r="AX52" s="669"/>
      <c r="AY52" s="669"/>
      <c r="AZ52" s="669"/>
      <c r="BA52" s="669"/>
      <c r="BB52" s="669"/>
      <c r="BC52" s="669"/>
      <c r="BD52" s="669"/>
      <c r="BE52" s="670"/>
      <c r="BF52" s="646" t="s">
        <v>236</v>
      </c>
      <c r="BG52" s="648"/>
      <c r="BH52" s="676" t="str">
        <f>IF(OR(収支内訳書入力用!BC52=0,LEN(収支内訳書入力用!BC52)-1&lt;=0),"",MID(収支内訳書入力用!BC52,LEN(収支内訳書入力用!BC52)-1,1))</f>
        <v/>
      </c>
      <c r="BI52" s="664" t="str">
        <f>IF(収支内訳書入力用!BC52&lt;&gt;0,RIGHT(収支内訳書入力用!BC52,1),"")</f>
        <v/>
      </c>
      <c r="BJ52" s="118"/>
    </row>
    <row r="53" spans="1:64" s="1" customFormat="1" ht="12.75" customHeight="1" thickTop="1">
      <c r="B53" s="753" t="s">
        <v>75</v>
      </c>
      <c r="C53" s="754"/>
      <c r="D53" s="754"/>
      <c r="E53" s="754"/>
      <c r="F53" s="754"/>
      <c r="G53" s="754"/>
      <c r="H53" s="754"/>
      <c r="I53" s="758"/>
      <c r="J53" s="762" t="s">
        <v>28</v>
      </c>
      <c r="K53" s="717" t="str">
        <f>IF(OR(収支内訳書入力用!J53=0,LEN(収支内訳書入力用!J53)-7&lt;=0),"",LEFT(収支内訳書入力用!J53,LEN(収支内訳書入力用!J53)-7))</f>
        <v/>
      </c>
      <c r="L53" s="718"/>
      <c r="M53" s="639" t="str">
        <f>IF(OR(収支内訳書入力用!J53=0,LEN(収支内訳書入力用!J53)-6&lt;=0),"",MID(収支内訳書入力用!J53,LEN(収支内訳書入力用!J53)-6,1))</f>
        <v/>
      </c>
      <c r="N53" s="639" t="str">
        <f>IF(OR(収支内訳書入力用!J53=0,LEN(収支内訳書入力用!J53)-5&lt;=0),"",MID(収支内訳書入力用!J53,LEN(収支内訳書入力用!J53)-5,1))</f>
        <v/>
      </c>
      <c r="O53" s="639" t="str">
        <f>IF(OR(収支内訳書入力用!J53=0,LEN(収支内訳書入力用!J53)-4&lt;=0),"",MID(収支内訳書入力用!J53,LEN(収支内訳書入力用!J53)-4,1))</f>
        <v/>
      </c>
      <c r="P53" s="639" t="str">
        <f>IF(OR(収支内訳書入力用!J53=0,LEN(収支内訳書入力用!J53)-3&lt;=0),"",MID(収支内訳書入力用!J53,LEN(収支内訳書入力用!J53)-3,1))</f>
        <v/>
      </c>
      <c r="Q53" s="639" t="str">
        <f>IF(OR(収支内訳書入力用!J53=0,LEN(収支内訳書入力用!J53)-2&lt;=0),"",MID(収支内訳書入力用!J53,LEN(収支内訳書入力用!J53)-2,1))</f>
        <v/>
      </c>
      <c r="R53" s="639" t="str">
        <f>IF(OR(収支内訳書入力用!J53=0,LEN(収支内訳書入力用!J53)-1&lt;=0),"",MID(収支内訳書入力用!J53,LEN(収支内訳書入力用!J53)-1,1))</f>
        <v/>
      </c>
      <c r="S53" s="698" t="str">
        <f>IF(収支内訳書入力用!J53&lt;&gt;0,RIGHT(収支内訳書入力用!J53,1),"")</f>
        <v/>
      </c>
      <c r="T53" s="11"/>
      <c r="U53" s="3"/>
      <c r="V53" s="710" t="s">
        <v>51</v>
      </c>
      <c r="W53" s="711"/>
      <c r="X53" s="712">
        <f>収支内訳書入力用!W53</f>
        <v>0</v>
      </c>
      <c r="Y53" s="712"/>
      <c r="Z53" s="712"/>
      <c r="AA53" s="711" t="s">
        <v>125</v>
      </c>
      <c r="AB53" s="713"/>
      <c r="AC53" s="739">
        <f>収支内訳書入力用!AB53</f>
        <v>0</v>
      </c>
      <c r="AD53" s="740"/>
      <c r="AE53" s="595"/>
      <c r="AF53" s="596"/>
      <c r="AG53" s="597"/>
      <c r="AH53" s="592">
        <f>収支内訳書入力用!AG53</f>
        <v>0</v>
      </c>
      <c r="AI53" s="593"/>
      <c r="AJ53" s="593"/>
      <c r="AK53" s="593"/>
      <c r="AL53" s="594"/>
      <c r="AM53" s="592">
        <f>収支内訳書入力用!AL53</f>
        <v>0</v>
      </c>
      <c r="AN53" s="593"/>
      <c r="AO53" s="593"/>
      <c r="AP53" s="593"/>
      <c r="AQ53" s="593"/>
      <c r="AR53" s="593"/>
      <c r="AS53" s="593"/>
      <c r="AT53" s="594"/>
      <c r="AV53" s="671"/>
      <c r="AW53" s="672"/>
      <c r="AX53" s="672"/>
      <c r="AY53" s="672"/>
      <c r="AZ53" s="672"/>
      <c r="BA53" s="672"/>
      <c r="BB53" s="672"/>
      <c r="BC53" s="672"/>
      <c r="BD53" s="672"/>
      <c r="BE53" s="673"/>
      <c r="BF53" s="678"/>
      <c r="BG53" s="679"/>
      <c r="BH53" s="677"/>
      <c r="BI53" s="665"/>
      <c r="BJ53" s="118"/>
    </row>
    <row r="54" spans="1:64" s="1" customFormat="1" ht="12.75" customHeight="1" thickBot="1">
      <c r="B54" s="759"/>
      <c r="C54" s="760"/>
      <c r="D54" s="760"/>
      <c r="E54" s="760"/>
      <c r="F54" s="760"/>
      <c r="G54" s="760"/>
      <c r="H54" s="760"/>
      <c r="I54" s="761"/>
      <c r="J54" s="762"/>
      <c r="K54" s="717"/>
      <c r="L54" s="718"/>
      <c r="M54" s="639"/>
      <c r="N54" s="639"/>
      <c r="O54" s="639"/>
      <c r="P54" s="639"/>
      <c r="Q54" s="639"/>
      <c r="R54" s="639"/>
      <c r="S54" s="698"/>
      <c r="T54" s="11"/>
      <c r="U54" s="3"/>
      <c r="V54" s="710"/>
      <c r="W54" s="711"/>
      <c r="X54" s="712"/>
      <c r="Y54" s="712"/>
      <c r="Z54" s="712"/>
      <c r="AA54" s="711"/>
      <c r="AB54" s="713"/>
      <c r="AC54" s="739"/>
      <c r="AD54" s="740"/>
      <c r="AE54" s="686">
        <f>収支内訳書入力用!AD54</f>
        <v>0</v>
      </c>
      <c r="AF54" s="687"/>
      <c r="AG54" s="688"/>
      <c r="AH54" s="592"/>
      <c r="AI54" s="593"/>
      <c r="AJ54" s="593"/>
      <c r="AK54" s="593"/>
      <c r="AL54" s="594"/>
      <c r="AM54" s="592"/>
      <c r="AN54" s="593"/>
      <c r="AO54" s="593"/>
      <c r="AP54" s="593"/>
      <c r="AQ54" s="593"/>
      <c r="AR54" s="593"/>
      <c r="AS54" s="593"/>
      <c r="AT54" s="594"/>
      <c r="AV54" s="33"/>
      <c r="AW54" s="33"/>
      <c r="AX54" s="33"/>
      <c r="AY54" s="33"/>
      <c r="AZ54" s="33"/>
      <c r="BA54" s="103"/>
      <c r="BB54" s="103"/>
      <c r="BC54" s="103"/>
      <c r="BD54" s="103"/>
      <c r="BE54" s="103"/>
      <c r="BF54" s="34"/>
      <c r="BG54" s="34"/>
      <c r="BH54" s="35"/>
      <c r="BI54" s="35"/>
      <c r="BJ54" s="36"/>
    </row>
    <row r="55" spans="1:64" s="1" customFormat="1" ht="12.75" customHeight="1" thickTop="1">
      <c r="B55" s="753" t="s">
        <v>122</v>
      </c>
      <c r="C55" s="754"/>
      <c r="D55" s="754"/>
      <c r="E55" s="754"/>
      <c r="F55" s="754"/>
      <c r="G55" s="754"/>
      <c r="H55" s="754"/>
      <c r="I55" s="755"/>
      <c r="J55" s="763" t="s">
        <v>47</v>
      </c>
      <c r="K55" s="764" t="str">
        <f>IF(OR(収支内訳書入力用!J55=0,LEN(収支内訳書入力用!J55)-7&lt;=0),"",LEFT(収支内訳書入力用!J55,LEN(収支内訳書入力用!J55)-7))</f>
        <v/>
      </c>
      <c r="L55" s="765"/>
      <c r="M55" s="638" t="str">
        <f>IF(OR(収支内訳書入力用!J55=0,LEN(収支内訳書入力用!J55)-6&lt;=0),"",MID(収支内訳書入力用!J55,LEN(収支内訳書入力用!J55)-6,1))</f>
        <v>2</v>
      </c>
      <c r="N55" s="638" t="str">
        <f>IF(OR(収支内訳書入力用!J55=0,LEN(収支内訳書入力用!J55)-5&lt;=0),"",MID(収支内訳書入力用!J55,LEN(収支内訳書入力用!J55)-5,1))</f>
        <v>9</v>
      </c>
      <c r="O55" s="638" t="str">
        <f>IF(OR(収支内訳書入力用!J55=0,LEN(収支内訳書入力用!J55)-4&lt;=0),"",MID(収支内訳書入力用!J55,LEN(収支内訳書入力用!J55)-4,1))</f>
        <v>2</v>
      </c>
      <c r="P55" s="638" t="str">
        <f>IF(OR(収支内訳書入力用!J55=0,LEN(収支内訳書入力用!J55)-3&lt;=0),"",MID(収支内訳書入力用!J55,LEN(収支内訳書入力用!J55)-3,1))</f>
        <v>8</v>
      </c>
      <c r="Q55" s="638" t="str">
        <f>IF(OR(収支内訳書入力用!J55=0,LEN(収支内訳書入力用!J55)-2&lt;=0),"",MID(収支内訳書入力用!J55,LEN(収支内訳書入力用!J55)-2,1))</f>
        <v>9</v>
      </c>
      <c r="R55" s="638" t="str">
        <f>IF(OR(収支内訳書入力用!J55=0,LEN(収支内訳書入力用!J55)-1&lt;=0),"",MID(収支内訳書入力用!J55,LEN(収支内訳書入力用!J55)-1,1))</f>
        <v>0</v>
      </c>
      <c r="S55" s="726" t="str">
        <f>IF(収支内訳書入力用!J55&lt;&gt;0,RIGHT(収支内訳書入力用!J55,1),"")</f>
        <v>0</v>
      </c>
      <c r="T55" s="11"/>
      <c r="U55" s="37"/>
      <c r="V55" s="38"/>
      <c r="W55" s="9"/>
      <c r="X55" s="9"/>
      <c r="Y55" s="9"/>
      <c r="Z55" s="9"/>
      <c r="AA55" s="9"/>
      <c r="AB55" s="9"/>
      <c r="AC55" s="741"/>
      <c r="AD55" s="742"/>
      <c r="AE55" s="595"/>
      <c r="AF55" s="596"/>
      <c r="AG55" s="597"/>
      <c r="AH55" s="690"/>
      <c r="AI55" s="691"/>
      <c r="AJ55" s="691"/>
      <c r="AK55" s="691"/>
      <c r="AL55" s="692"/>
      <c r="AM55" s="690"/>
      <c r="AN55" s="691"/>
      <c r="AO55" s="691"/>
      <c r="AP55" s="691"/>
      <c r="AQ55" s="691"/>
      <c r="AR55" s="691"/>
      <c r="AS55" s="691"/>
      <c r="AT55" s="692"/>
      <c r="AV55" s="7"/>
      <c r="AW55" s="7"/>
      <c r="AX55" s="7"/>
      <c r="AY55" s="7"/>
      <c r="AZ55" s="7"/>
      <c r="BA55" s="104"/>
      <c r="BB55" s="104"/>
      <c r="BC55" s="104"/>
      <c r="BD55" s="104"/>
      <c r="BE55" s="104"/>
      <c r="BF55" s="39"/>
      <c r="BG55" s="39"/>
      <c r="BH55" s="36"/>
      <c r="BI55" s="36"/>
      <c r="BJ55" s="36"/>
    </row>
    <row r="56" spans="1:64" s="1" customFormat="1" ht="12.75" customHeight="1" thickBot="1">
      <c r="B56" s="714" t="s">
        <v>76</v>
      </c>
      <c r="C56" s="715"/>
      <c r="D56" s="715"/>
      <c r="E56" s="715"/>
      <c r="F56" s="715"/>
      <c r="G56" s="715"/>
      <c r="H56" s="715"/>
      <c r="I56" s="716"/>
      <c r="J56" s="750"/>
      <c r="K56" s="751"/>
      <c r="L56" s="752"/>
      <c r="M56" s="697"/>
      <c r="N56" s="697"/>
      <c r="O56" s="697"/>
      <c r="P56" s="697"/>
      <c r="Q56" s="697"/>
      <c r="R56" s="697"/>
      <c r="S56" s="727"/>
      <c r="T56" s="11"/>
      <c r="U56" s="119"/>
      <c r="V56" s="723" t="s">
        <v>18</v>
      </c>
      <c r="W56" s="625" t="s">
        <v>188</v>
      </c>
      <c r="X56" s="626"/>
      <c r="Y56" s="627"/>
      <c r="Z56" s="79"/>
      <c r="AA56" s="80"/>
      <c r="AB56" s="80"/>
      <c r="AC56" s="80"/>
      <c r="AD56" s="81"/>
      <c r="AE56" s="686">
        <f>収支内訳書入力用!AD56</f>
        <v>0</v>
      </c>
      <c r="AF56" s="687"/>
      <c r="AG56" s="688"/>
      <c r="AH56" s="23" t="s">
        <v>178</v>
      </c>
      <c r="AI56" s="23"/>
      <c r="AJ56" s="23"/>
      <c r="AK56" s="23"/>
      <c r="AL56" s="24"/>
      <c r="AM56" s="85"/>
      <c r="AN56" s="85"/>
      <c r="AO56" s="85"/>
      <c r="AP56" s="86"/>
      <c r="AQ56" s="86"/>
      <c r="AR56" s="86"/>
      <c r="AS56" s="86"/>
      <c r="AT56" s="87"/>
      <c r="BI56" s="40"/>
      <c r="BJ56" s="41"/>
      <c r="BK56" s="42"/>
    </row>
    <row r="57" spans="1:64" s="1" customFormat="1" ht="12.75" customHeight="1">
      <c r="B57" s="569" t="s">
        <v>77</v>
      </c>
      <c r="C57" s="570"/>
      <c r="D57" s="570"/>
      <c r="E57" s="570"/>
      <c r="F57" s="570"/>
      <c r="G57" s="570"/>
      <c r="H57" s="570"/>
      <c r="I57" s="570"/>
      <c r="J57" s="570"/>
      <c r="K57" s="717" t="str">
        <f>IF(OR(収支内訳書入力用!J57=0,LEN(収支内訳書入力用!J57)-7&lt;=0),"",LEFT(収支内訳書入力用!J57,LEN(収支内訳書入力用!J57)-7))</f>
        <v/>
      </c>
      <c r="L57" s="718"/>
      <c r="M57" s="639" t="str">
        <f>IF(OR(収支内訳書入力用!J57=0,LEN(収支内訳書入力用!J57)-6&lt;=0),"",MID(収支内訳書入力用!J57,LEN(収支内訳書入力用!J57)-6,1))</f>
        <v/>
      </c>
      <c r="N57" s="639" t="str">
        <f>IF(OR(収支内訳書入力用!J57=0,LEN(収支内訳書入力用!J57)-5&lt;=0),"",MID(収支内訳書入力用!J57,LEN(収支内訳書入力用!J57)-5,1))</f>
        <v/>
      </c>
      <c r="O57" s="639" t="str">
        <f>IF(OR(収支内訳書入力用!J57=0,LEN(収支内訳書入力用!J57)-4&lt;=0),"",MID(収支内訳書入力用!J57,LEN(収支内訳書入力用!J57)-4,1))</f>
        <v/>
      </c>
      <c r="P57" s="639" t="str">
        <f>IF(OR(収支内訳書入力用!J57=0,LEN(収支内訳書入力用!J57)-3&lt;=0),"",MID(収支内訳書入力用!J57,LEN(収支内訳書入力用!J57)-3,1))</f>
        <v/>
      </c>
      <c r="Q57" s="639" t="str">
        <f>IF(OR(収支内訳書入力用!J57=0,LEN(収支内訳書入力用!J57)-2&lt;=0),"",MID(収支内訳書入力用!J57,LEN(収支内訳書入力用!J57)-2,1))</f>
        <v/>
      </c>
      <c r="R57" s="639" t="str">
        <f>IF(OR(収支内訳書入力用!J57=0,LEN(収支内訳書入力用!J57)-1&lt;=0),"",MID(収支内訳書入力用!J57,LEN(収支内訳書入力用!J57)-1,1))</f>
        <v/>
      </c>
      <c r="S57" s="698" t="str">
        <f>IF(収支内訳書入力用!J57&lt;&gt;0,RIGHT(収支内訳書入力用!J57,1),"")</f>
        <v/>
      </c>
      <c r="T57" s="11"/>
      <c r="U57" s="3"/>
      <c r="V57" s="724"/>
      <c r="W57" s="628"/>
      <c r="X57" s="629"/>
      <c r="Y57" s="630"/>
      <c r="Z57" s="700" t="str">
        <f>IF(OR(収支内訳書入力用!Y57=0,LEN(収支内訳書入力用!Y57)-2&lt;=0),"",LEFT(収支内訳書入力用!Y57,LEN(収支内訳書入力用!Y57)-2))</f>
        <v/>
      </c>
      <c r="AA57" s="701"/>
      <c r="AB57" s="706" t="str">
        <f>IF(OR(収支内訳書入力用!Y57=0,LEN(収支内訳書入力用!Y57)-1&lt;=0),"",MID(収支内訳書入力用!Y57,LEN(収支内訳書入力用!Y57)-1,1))</f>
        <v/>
      </c>
      <c r="AC57" s="706"/>
      <c r="AD57" s="721" t="str">
        <f>IF(収支内訳書入力用!Y57&lt;&gt;0,RIGHT(収支内訳書入力用!Y57,1),"")</f>
        <v/>
      </c>
      <c r="AE57" s="595"/>
      <c r="AF57" s="596"/>
      <c r="AG57" s="597"/>
      <c r="AH57" s="592">
        <f>収支内訳書入力用!AG57</f>
        <v>0</v>
      </c>
      <c r="AI57" s="593"/>
      <c r="AJ57" s="593"/>
      <c r="AK57" s="593"/>
      <c r="AL57" s="594"/>
      <c r="AM57" s="693" t="str">
        <f>IF(OR(収支内訳書入力用!AL57=0,LEN(収支内訳書入力用!AL57)-5&lt;=0),"",LEFT(収支内訳書入力用!AL57,LEN(収支内訳書入力用!AL57)-5))</f>
        <v/>
      </c>
      <c r="AN57" s="694"/>
      <c r="AO57" s="708" t="str">
        <f>IF(OR(収支内訳書入力用!AL57=0,LEN(収支内訳書入力用!AL57)-4&lt;=0),"",MID(収支内訳書入力用!AL57,LEN(収支内訳書入力用!AL57)-4,1))</f>
        <v/>
      </c>
      <c r="AP57" s="684" t="str">
        <f>IF(OR(収支内訳書入力用!AL57=0,LEN(収支内訳書入力用!AL57)-3&lt;=0),"",MID(収支内訳書入力用!AL57,LEN(収支内訳書入力用!AL57)-3,1))</f>
        <v/>
      </c>
      <c r="AQ57" s="684" t="str">
        <f>IF(OR(収支内訳書入力用!AL57=0,LEN(収支内訳書入力用!AL57)-2&lt;=0),"",MID(収支内訳書入力用!AL57,LEN(収支内訳書入力用!AL57)-2,1))</f>
        <v/>
      </c>
      <c r="AR57" s="684"/>
      <c r="AS57" s="684" t="str">
        <f>IF(OR(収支内訳書入力用!AL57=0,LEN(収支内訳書入力用!AL57)-1&lt;=0),"",MID(収支内訳書入力用!AL57,LEN(収支内訳書入力用!AL57)-1,1))</f>
        <v/>
      </c>
      <c r="AT57" s="704" t="str">
        <f>IF(収支内訳書入力用!AL57&lt;&gt;0,RIGHT(収支内訳書入力用!AL57,1),"")</f>
        <v/>
      </c>
      <c r="AY57" s="1" t="s">
        <v>195</v>
      </c>
      <c r="BI57" s="40"/>
      <c r="BJ57" s="41"/>
      <c r="BK57" s="42"/>
    </row>
    <row r="58" spans="1:64" s="1" customFormat="1" ht="12.75" customHeight="1">
      <c r="B58" s="572"/>
      <c r="C58" s="573"/>
      <c r="D58" s="573"/>
      <c r="E58" s="573"/>
      <c r="F58" s="573"/>
      <c r="G58" s="573"/>
      <c r="H58" s="573"/>
      <c r="I58" s="573"/>
      <c r="J58" s="573"/>
      <c r="K58" s="719"/>
      <c r="L58" s="720"/>
      <c r="M58" s="689"/>
      <c r="N58" s="689"/>
      <c r="O58" s="689"/>
      <c r="P58" s="689"/>
      <c r="Q58" s="689"/>
      <c r="R58" s="689"/>
      <c r="S58" s="699"/>
      <c r="T58" s="11"/>
      <c r="U58" s="3"/>
      <c r="V58" s="724"/>
      <c r="W58" s="628"/>
      <c r="X58" s="629"/>
      <c r="Y58" s="630"/>
      <c r="Z58" s="702"/>
      <c r="AA58" s="703"/>
      <c r="AB58" s="707"/>
      <c r="AC58" s="707"/>
      <c r="AD58" s="722"/>
      <c r="AE58" s="686">
        <f>収支内訳書入力用!AD58</f>
        <v>0</v>
      </c>
      <c r="AF58" s="687"/>
      <c r="AG58" s="688"/>
      <c r="AH58" s="592"/>
      <c r="AI58" s="593"/>
      <c r="AJ58" s="593"/>
      <c r="AK58" s="593"/>
      <c r="AL58" s="594"/>
      <c r="AM58" s="695"/>
      <c r="AN58" s="696"/>
      <c r="AO58" s="709"/>
      <c r="AP58" s="685"/>
      <c r="AQ58" s="685"/>
      <c r="AR58" s="685"/>
      <c r="AS58" s="685"/>
      <c r="AT58" s="705"/>
      <c r="AX58" s="955">
        <v>99</v>
      </c>
      <c r="AY58" s="956"/>
      <c r="AZ58" s="76"/>
      <c r="BA58" s="43"/>
      <c r="BB58" s="43"/>
      <c r="BC58" s="43"/>
      <c r="BD58" s="43"/>
      <c r="BE58" s="43"/>
      <c r="BF58" s="43"/>
      <c r="BG58" s="43"/>
      <c r="BH58" s="43"/>
      <c r="BI58" s="44"/>
      <c r="BJ58" s="41"/>
      <c r="BK58" s="42"/>
    </row>
    <row r="59" spans="1:64" s="1" customFormat="1" ht="12.75" customHeight="1">
      <c r="B59" s="3"/>
      <c r="C59" s="3"/>
      <c r="D59" s="3"/>
      <c r="E59" s="3"/>
      <c r="F59" s="3"/>
      <c r="G59" s="3"/>
      <c r="H59" s="3"/>
      <c r="I59" s="3"/>
      <c r="J59" s="3"/>
      <c r="K59" s="3"/>
      <c r="L59" s="3"/>
      <c r="M59" s="3"/>
      <c r="N59" s="3"/>
      <c r="O59" s="3"/>
      <c r="P59" s="3"/>
      <c r="Q59" s="3"/>
      <c r="R59" s="3"/>
      <c r="S59" s="3"/>
      <c r="T59" s="3"/>
      <c r="U59" s="3"/>
      <c r="V59" s="725"/>
      <c r="W59" s="631"/>
      <c r="X59" s="632"/>
      <c r="Y59" s="633"/>
      <c r="Z59" s="82"/>
      <c r="AA59" s="83"/>
      <c r="AB59" s="83"/>
      <c r="AC59" s="83"/>
      <c r="AD59" s="84"/>
      <c r="AE59" s="595"/>
      <c r="AF59" s="596"/>
      <c r="AG59" s="597"/>
      <c r="AH59" s="595"/>
      <c r="AI59" s="596"/>
      <c r="AJ59" s="596"/>
      <c r="AK59" s="596"/>
      <c r="AL59" s="597"/>
      <c r="AM59" s="83"/>
      <c r="AN59" s="83"/>
      <c r="AO59" s="83"/>
      <c r="AP59" s="83"/>
      <c r="AQ59" s="83"/>
      <c r="AR59" s="83"/>
      <c r="AS59" s="83"/>
      <c r="AT59" s="84"/>
      <c r="AU59" s="3"/>
      <c r="AV59" s="3"/>
      <c r="AW59" s="3"/>
      <c r="AX59" s="957"/>
      <c r="AY59" s="958"/>
      <c r="AZ59" s="77"/>
      <c r="BA59" s="45"/>
      <c r="BB59" s="45"/>
      <c r="BC59" s="45"/>
      <c r="BD59" s="45"/>
      <c r="BE59" s="45"/>
      <c r="BF59" s="45"/>
      <c r="BG59" s="45"/>
      <c r="BH59" s="45"/>
      <c r="BI59" s="46"/>
    </row>
    <row r="60" spans="1:64" s="1" customFormat="1" ht="15.75" customHeight="1">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557" t="s">
        <v>271</v>
      </c>
      <c r="AE60" s="558"/>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row>
    <row r="61" spans="1:64" s="1" customFormat="1">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559"/>
      <c r="AE61" s="559"/>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row>
    <row r="62" spans="1:64" s="1" customFormat="1"/>
    <row r="63" spans="1:64" s="1" customFormat="1"/>
    <row r="64" spans="1:64">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row>
    <row r="65" spans="1:6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203" t="s">
        <v>230</v>
      </c>
    </row>
    <row r="66" spans="1:65">
      <c r="BM66" s="203" t="s">
        <v>231</v>
      </c>
    </row>
  </sheetData>
  <sheetProtection algorithmName="SHA-512" hashValue="fgLYJ2vjceLnL8tlKEAmn34FbanLEh8De29ZavC/cAx0CkfL4iCWLc1WAA1DQnjD3yVf6gSKFo+A2VRPECcX9g==" saltValue="baO15ULg2As/7UAxDx7M1w==" spinCount="100000" sheet="1" objects="1" scenarios="1"/>
  <mergeCells count="498">
    <mergeCell ref="AX58:AY59"/>
    <mergeCell ref="AV44:BF45"/>
    <mergeCell ref="BD47:BE47"/>
    <mergeCell ref="AV46:BB47"/>
    <mergeCell ref="BC48:BE49"/>
    <mergeCell ref="AF14:AM14"/>
    <mergeCell ref="AR18:AW19"/>
    <mergeCell ref="AT22:AU22"/>
    <mergeCell ref="AV20:AW21"/>
    <mergeCell ref="AN22:AQ22"/>
    <mergeCell ref="AN16:AQ21"/>
    <mergeCell ref="AK16:AM21"/>
    <mergeCell ref="AV23:AW23"/>
    <mergeCell ref="AR23:AU23"/>
    <mergeCell ref="AX22:AX23"/>
    <mergeCell ref="AX24:AX25"/>
    <mergeCell ref="AL29:AM29"/>
    <mergeCell ref="AR30:AU31"/>
    <mergeCell ref="AV30:AW31"/>
    <mergeCell ref="AG29:AJ29"/>
    <mergeCell ref="AL27:AM27"/>
    <mergeCell ref="AN24:AQ25"/>
    <mergeCell ref="T2:V2"/>
    <mergeCell ref="X7:AI10"/>
    <mergeCell ref="AP1:AW3"/>
    <mergeCell ref="F5:O5"/>
    <mergeCell ref="AX8:AZ10"/>
    <mergeCell ref="W2:X2"/>
    <mergeCell ref="Y2:Z2"/>
    <mergeCell ref="U4:W6"/>
    <mergeCell ref="X4:AI6"/>
    <mergeCell ref="I10:I12"/>
    <mergeCell ref="S10:S12"/>
    <mergeCell ref="U7:W10"/>
    <mergeCell ref="F4:O4"/>
    <mergeCell ref="AW12:AW14"/>
    <mergeCell ref="BA4:BI5"/>
    <mergeCell ref="AJ5:AL6"/>
    <mergeCell ref="AM5:AT6"/>
    <mergeCell ref="BA6:BI7"/>
    <mergeCell ref="AX4:AZ5"/>
    <mergeCell ref="AM4:AT4"/>
    <mergeCell ref="AJ7:AL10"/>
    <mergeCell ref="AM7:AV10"/>
    <mergeCell ref="BA8:BI10"/>
    <mergeCell ref="AX6:AZ7"/>
    <mergeCell ref="AW4:AW10"/>
    <mergeCell ref="B8:C8"/>
    <mergeCell ref="O10:O12"/>
    <mergeCell ref="P10:P12"/>
    <mergeCell ref="Q10:Q12"/>
    <mergeCell ref="R10:R12"/>
    <mergeCell ref="J10:J12"/>
    <mergeCell ref="K10:K12"/>
    <mergeCell ref="M10:M12"/>
    <mergeCell ref="F10:F12"/>
    <mergeCell ref="G10:G12"/>
    <mergeCell ref="H10:H12"/>
    <mergeCell ref="B14:J14"/>
    <mergeCell ref="Q15:Q16"/>
    <mergeCell ref="Q17:Q19"/>
    <mergeCell ref="K20:L22"/>
    <mergeCell ref="M20:M22"/>
    <mergeCell ref="N20:N22"/>
    <mergeCell ref="O20:O22"/>
    <mergeCell ref="D17:I19"/>
    <mergeCell ref="J20:J22"/>
    <mergeCell ref="J17:J19"/>
    <mergeCell ref="K17:L19"/>
    <mergeCell ref="M17:M19"/>
    <mergeCell ref="C17:C24"/>
    <mergeCell ref="D23:I24"/>
    <mergeCell ref="K14:S14"/>
    <mergeCell ref="V14:AE15"/>
    <mergeCell ref="AJ4:AL4"/>
    <mergeCell ref="L10:L12"/>
    <mergeCell ref="S20:S22"/>
    <mergeCell ref="AG22:AJ22"/>
    <mergeCell ref="R17:R19"/>
    <mergeCell ref="S17:S19"/>
    <mergeCell ref="AB16:AF21"/>
    <mergeCell ref="Y18:AA21"/>
    <mergeCell ref="AG16:AJ21"/>
    <mergeCell ref="N10:N12"/>
    <mergeCell ref="O15:O16"/>
    <mergeCell ref="P15:P16"/>
    <mergeCell ref="P17:P19"/>
    <mergeCell ref="Q20:Q22"/>
    <mergeCell ref="S15:S16"/>
    <mergeCell ref="N17:N19"/>
    <mergeCell ref="P20:P22"/>
    <mergeCell ref="AF15:AM15"/>
    <mergeCell ref="J15:J16"/>
    <mergeCell ref="K15:L16"/>
    <mergeCell ref="M15:M16"/>
    <mergeCell ref="O17:O19"/>
    <mergeCell ref="Y16:AA17"/>
    <mergeCell ref="R23:R24"/>
    <mergeCell ref="S23:S24"/>
    <mergeCell ref="AG27:AJ27"/>
    <mergeCell ref="AG23:AJ23"/>
    <mergeCell ref="N27:N28"/>
    <mergeCell ref="J25:J26"/>
    <mergeCell ref="J23:J24"/>
    <mergeCell ref="AB28:AF29"/>
    <mergeCell ref="K23:L24"/>
    <mergeCell ref="M23:M24"/>
    <mergeCell ref="N23:N24"/>
    <mergeCell ref="O23:O24"/>
    <mergeCell ref="V16:X21"/>
    <mergeCell ref="N15:N16"/>
    <mergeCell ref="AL22:AM22"/>
    <mergeCell ref="AG24:AJ24"/>
    <mergeCell ref="AL24:AM24"/>
    <mergeCell ref="S25:S26"/>
    <mergeCell ref="V22:X23"/>
    <mergeCell ref="AY24:BB25"/>
    <mergeCell ref="AL25:AM25"/>
    <mergeCell ref="AR24:AU25"/>
    <mergeCell ref="R15:R16"/>
    <mergeCell ref="BG24:BI25"/>
    <mergeCell ref="P25:P26"/>
    <mergeCell ref="R25:R26"/>
    <mergeCell ref="V24:X25"/>
    <mergeCell ref="AR26:AU27"/>
    <mergeCell ref="Q23:Q24"/>
    <mergeCell ref="AV26:AW27"/>
    <mergeCell ref="AL26:AM26"/>
    <mergeCell ref="AV24:AW25"/>
    <mergeCell ref="BG26:BI27"/>
    <mergeCell ref="AX26:AX27"/>
    <mergeCell ref="BC26:BF27"/>
    <mergeCell ref="AY26:BB27"/>
    <mergeCell ref="Y26:AA27"/>
    <mergeCell ref="AB26:AF27"/>
    <mergeCell ref="AG26:AJ26"/>
    <mergeCell ref="Q25:Q26"/>
    <mergeCell ref="AL23:AM23"/>
    <mergeCell ref="BC24:BF25"/>
    <mergeCell ref="AR28:AU29"/>
    <mergeCell ref="AN28:AQ29"/>
    <mergeCell ref="AN23:AQ23"/>
    <mergeCell ref="AN26:AQ27"/>
    <mergeCell ref="Q35:Q36"/>
    <mergeCell ref="R35:R36"/>
    <mergeCell ref="K25:L26"/>
    <mergeCell ref="M25:M26"/>
    <mergeCell ref="B27:B50"/>
    <mergeCell ref="C27:I28"/>
    <mergeCell ref="J27:J28"/>
    <mergeCell ref="K27:L28"/>
    <mergeCell ref="M27:M28"/>
    <mergeCell ref="B15:B26"/>
    <mergeCell ref="C15:I16"/>
    <mergeCell ref="D20:I22"/>
    <mergeCell ref="M41:M42"/>
    <mergeCell ref="J35:J36"/>
    <mergeCell ref="K35:L36"/>
    <mergeCell ref="M35:M36"/>
    <mergeCell ref="N25:N26"/>
    <mergeCell ref="O25:O26"/>
    <mergeCell ref="R20:R22"/>
    <mergeCell ref="C25:I26"/>
    <mergeCell ref="N29:N30"/>
    <mergeCell ref="O29:O30"/>
    <mergeCell ref="Y28:AA29"/>
    <mergeCell ref="C29:I30"/>
    <mergeCell ref="S27:S28"/>
    <mergeCell ref="P27:P28"/>
    <mergeCell ref="Q27:Q28"/>
    <mergeCell ref="O27:O28"/>
    <mergeCell ref="P29:P30"/>
    <mergeCell ref="V30:X31"/>
    <mergeCell ref="Q29:Q30"/>
    <mergeCell ref="V28:X29"/>
    <mergeCell ref="R27:R28"/>
    <mergeCell ref="M31:M32"/>
    <mergeCell ref="N31:N32"/>
    <mergeCell ref="O31:O32"/>
    <mergeCell ref="P31:P32"/>
    <mergeCell ref="J29:J30"/>
    <mergeCell ref="K29:L30"/>
    <mergeCell ref="M29:M30"/>
    <mergeCell ref="V26:X27"/>
    <mergeCell ref="Q31:Q32"/>
    <mergeCell ref="AL28:AM28"/>
    <mergeCell ref="AG25:AJ25"/>
    <mergeCell ref="AG28:AJ28"/>
    <mergeCell ref="AR32:AU33"/>
    <mergeCell ref="R29:R30"/>
    <mergeCell ref="AV28:AW29"/>
    <mergeCell ref="Y30:AA31"/>
    <mergeCell ref="AB30:AF31"/>
    <mergeCell ref="AG30:AJ30"/>
    <mergeCell ref="AL30:AM30"/>
    <mergeCell ref="R31:R32"/>
    <mergeCell ref="AN30:AQ31"/>
    <mergeCell ref="S29:S30"/>
    <mergeCell ref="AN32:AQ33"/>
    <mergeCell ref="AG32:AJ32"/>
    <mergeCell ref="AG33:AJ33"/>
    <mergeCell ref="AL33:AM33"/>
    <mergeCell ref="AL32:AM32"/>
    <mergeCell ref="S31:S32"/>
    <mergeCell ref="AG31:AJ31"/>
    <mergeCell ref="AL31:AM31"/>
    <mergeCell ref="V32:X33"/>
    <mergeCell ref="Y32:AA33"/>
    <mergeCell ref="AB32:AF33"/>
    <mergeCell ref="C31:I32"/>
    <mergeCell ref="J31:J32"/>
    <mergeCell ref="K31:L32"/>
    <mergeCell ref="Q33:Q34"/>
    <mergeCell ref="R33:R34"/>
    <mergeCell ref="AG34:AJ34"/>
    <mergeCell ref="P33:P34"/>
    <mergeCell ref="S33:S34"/>
    <mergeCell ref="V34:X35"/>
    <mergeCell ref="C35:I36"/>
    <mergeCell ref="P35:P36"/>
    <mergeCell ref="AB36:AF37"/>
    <mergeCell ref="AG36:AJ36"/>
    <mergeCell ref="C37:C48"/>
    <mergeCell ref="D37:I38"/>
    <mergeCell ref="J37:J38"/>
    <mergeCell ref="Q37:Q38"/>
    <mergeCell ref="BC36:BF37"/>
    <mergeCell ref="S35:S36"/>
    <mergeCell ref="AG35:AJ35"/>
    <mergeCell ref="AL35:AM35"/>
    <mergeCell ref="V36:X37"/>
    <mergeCell ref="Y36:AA37"/>
    <mergeCell ref="AX34:AX35"/>
    <mergeCell ref="AN38:AQ39"/>
    <mergeCell ref="AL34:AM34"/>
    <mergeCell ref="K37:L38"/>
    <mergeCell ref="M37:M38"/>
    <mergeCell ref="N37:N38"/>
    <mergeCell ref="N47:N48"/>
    <mergeCell ref="D39:I40"/>
    <mergeCell ref="C33:I34"/>
    <mergeCell ref="J33:J34"/>
    <mergeCell ref="K33:L34"/>
    <mergeCell ref="M33:M34"/>
    <mergeCell ref="N33:N34"/>
    <mergeCell ref="O33:O34"/>
    <mergeCell ref="AG39:AJ39"/>
    <mergeCell ref="P39:P40"/>
    <mergeCell ref="Q41:Q42"/>
    <mergeCell ref="S41:S42"/>
    <mergeCell ref="Y42:AA43"/>
    <mergeCell ref="Y34:AA35"/>
    <mergeCell ref="AB34:AF35"/>
    <mergeCell ref="BC32:BF33"/>
    <mergeCell ref="N35:N36"/>
    <mergeCell ref="O37:O38"/>
    <mergeCell ref="O35:O36"/>
    <mergeCell ref="AV32:AW33"/>
    <mergeCell ref="AN34:AQ35"/>
    <mergeCell ref="AR34:AU35"/>
    <mergeCell ref="AV34:AW35"/>
    <mergeCell ref="AL36:AM36"/>
    <mergeCell ref="O39:O40"/>
    <mergeCell ref="AB40:AF41"/>
    <mergeCell ref="O41:O42"/>
    <mergeCell ref="Q39:Q40"/>
    <mergeCell ref="Q43:Q44"/>
    <mergeCell ref="R43:R44"/>
    <mergeCell ref="J39:J40"/>
    <mergeCell ref="K39:L40"/>
    <mergeCell ref="M39:M40"/>
    <mergeCell ref="N39:N40"/>
    <mergeCell ref="V38:X39"/>
    <mergeCell ref="Y38:AA39"/>
    <mergeCell ref="AB38:AF39"/>
    <mergeCell ref="S39:S40"/>
    <mergeCell ref="AN42:AQ43"/>
    <mergeCell ref="AR42:AU43"/>
    <mergeCell ref="P41:P42"/>
    <mergeCell ref="AR40:AU41"/>
    <mergeCell ref="AK42:AM43"/>
    <mergeCell ref="R39:R40"/>
    <mergeCell ref="AR38:AU39"/>
    <mergeCell ref="P43:P44"/>
    <mergeCell ref="R41:R42"/>
    <mergeCell ref="AL39:AM39"/>
    <mergeCell ref="P37:P38"/>
    <mergeCell ref="V40:X41"/>
    <mergeCell ref="Y40:AA41"/>
    <mergeCell ref="AB42:AF43"/>
    <mergeCell ref="R37:R38"/>
    <mergeCell ref="S37:S38"/>
    <mergeCell ref="AG37:AJ37"/>
    <mergeCell ref="AL37:AM37"/>
    <mergeCell ref="AG38:AJ38"/>
    <mergeCell ref="AL38:AM38"/>
    <mergeCell ref="AG40:AJ40"/>
    <mergeCell ref="AL40:AM40"/>
    <mergeCell ref="AG41:AJ41"/>
    <mergeCell ref="AL41:AM41"/>
    <mergeCell ref="O45:O46"/>
    <mergeCell ref="D43:I44"/>
    <mergeCell ref="J43:J44"/>
    <mergeCell ref="K43:L44"/>
    <mergeCell ref="M43:M44"/>
    <mergeCell ref="N43:N44"/>
    <mergeCell ref="O43:O44"/>
    <mergeCell ref="N45:N46"/>
    <mergeCell ref="D41:I42"/>
    <mergeCell ref="J41:J42"/>
    <mergeCell ref="K41:L42"/>
    <mergeCell ref="D45:I46"/>
    <mergeCell ref="J45:J46"/>
    <mergeCell ref="K45:L46"/>
    <mergeCell ref="N41:N42"/>
    <mergeCell ref="M45:M46"/>
    <mergeCell ref="M49:M50"/>
    <mergeCell ref="N49:N50"/>
    <mergeCell ref="BH50:BI51"/>
    <mergeCell ref="P49:P50"/>
    <mergeCell ref="AE47:AG47"/>
    <mergeCell ref="V42:X43"/>
    <mergeCell ref="S47:S48"/>
    <mergeCell ref="S45:S46"/>
    <mergeCell ref="AC46:AD46"/>
    <mergeCell ref="AG42:AJ43"/>
    <mergeCell ref="AH46:AL47"/>
    <mergeCell ref="P45:P46"/>
    <mergeCell ref="Q45:Q46"/>
    <mergeCell ref="R45:R46"/>
    <mergeCell ref="P47:P48"/>
    <mergeCell ref="V48:AB50"/>
    <mergeCell ref="R49:R50"/>
    <mergeCell ref="S49:S50"/>
    <mergeCell ref="V44:AC45"/>
    <mergeCell ref="S43:S44"/>
    <mergeCell ref="AC47:AD47"/>
    <mergeCell ref="R47:R48"/>
    <mergeCell ref="AH49:AL51"/>
    <mergeCell ref="R51:R52"/>
    <mergeCell ref="O53:O54"/>
    <mergeCell ref="J55:J56"/>
    <mergeCell ref="K55:L56"/>
    <mergeCell ref="M55:M56"/>
    <mergeCell ref="O49:O50"/>
    <mergeCell ref="C50:I50"/>
    <mergeCell ref="M47:M48"/>
    <mergeCell ref="BH47:BI47"/>
    <mergeCell ref="BF46:BG47"/>
    <mergeCell ref="BH46:BI46"/>
    <mergeCell ref="AM46:AT47"/>
    <mergeCell ref="BF48:BG49"/>
    <mergeCell ref="AE46:AG46"/>
    <mergeCell ref="D48:I48"/>
    <mergeCell ref="J47:J48"/>
    <mergeCell ref="K47:L48"/>
    <mergeCell ref="AE49:AG49"/>
    <mergeCell ref="D47:I47"/>
    <mergeCell ref="O47:O48"/>
    <mergeCell ref="J49:J50"/>
    <mergeCell ref="C49:I49"/>
    <mergeCell ref="Q47:Q48"/>
    <mergeCell ref="K49:L50"/>
    <mergeCell ref="Q49:Q50"/>
    <mergeCell ref="R53:R54"/>
    <mergeCell ref="AC53:AD55"/>
    <mergeCell ref="AC49:AD51"/>
    <mergeCell ref="AV48:BB49"/>
    <mergeCell ref="B51:I51"/>
    <mergeCell ref="J51:J52"/>
    <mergeCell ref="K51:L52"/>
    <mergeCell ref="M51:M52"/>
    <mergeCell ref="N51:N52"/>
    <mergeCell ref="O51:O52"/>
    <mergeCell ref="Q55:Q56"/>
    <mergeCell ref="AE54:AG55"/>
    <mergeCell ref="Q53:Q54"/>
    <mergeCell ref="P51:P52"/>
    <mergeCell ref="AE50:AG51"/>
    <mergeCell ref="P53:P54"/>
    <mergeCell ref="B55:I55"/>
    <mergeCell ref="Q51:Q52"/>
    <mergeCell ref="B52:I52"/>
    <mergeCell ref="B53:I54"/>
    <mergeCell ref="J53:J54"/>
    <mergeCell ref="K53:L54"/>
    <mergeCell ref="M53:M54"/>
    <mergeCell ref="N53:N54"/>
    <mergeCell ref="N55:N56"/>
    <mergeCell ref="O55:O56"/>
    <mergeCell ref="B56:I56"/>
    <mergeCell ref="B57:J58"/>
    <mergeCell ref="K57:L58"/>
    <mergeCell ref="M57:M58"/>
    <mergeCell ref="N57:N58"/>
    <mergeCell ref="O57:O58"/>
    <mergeCell ref="AD57:AD58"/>
    <mergeCell ref="P57:P58"/>
    <mergeCell ref="Q57:Q58"/>
    <mergeCell ref="V56:V59"/>
    <mergeCell ref="P55:P56"/>
    <mergeCell ref="S55:S56"/>
    <mergeCell ref="AP57:AP58"/>
    <mergeCell ref="W56:Y59"/>
    <mergeCell ref="AE56:AG57"/>
    <mergeCell ref="R57:R58"/>
    <mergeCell ref="AM53:AT55"/>
    <mergeCell ref="AM57:AN58"/>
    <mergeCell ref="AQ57:AR58"/>
    <mergeCell ref="AH53:AL55"/>
    <mergeCell ref="R55:R56"/>
    <mergeCell ref="AS57:AS58"/>
    <mergeCell ref="S57:S58"/>
    <mergeCell ref="Z57:AA58"/>
    <mergeCell ref="AT57:AT58"/>
    <mergeCell ref="AE58:AG59"/>
    <mergeCell ref="AB57:AC58"/>
    <mergeCell ref="AO57:AO58"/>
    <mergeCell ref="AH57:AL59"/>
    <mergeCell ref="S53:S54"/>
    <mergeCell ref="V53:W54"/>
    <mergeCell ref="X53:Z54"/>
    <mergeCell ref="AA53:AB54"/>
    <mergeCell ref="AE52:AG53"/>
    <mergeCell ref="S51:S52"/>
    <mergeCell ref="X51:AB51"/>
    <mergeCell ref="BG38:BI39"/>
    <mergeCell ref="AX36:AX37"/>
    <mergeCell ref="BG36:BI37"/>
    <mergeCell ref="BC38:BF39"/>
    <mergeCell ref="BG40:BI41"/>
    <mergeCell ref="AN40:AQ41"/>
    <mergeCell ref="AY38:BB39"/>
    <mergeCell ref="AY36:BB37"/>
    <mergeCell ref="BI52:BI53"/>
    <mergeCell ref="BC43:BF43"/>
    <mergeCell ref="AX43:BB43"/>
    <mergeCell ref="BH49:BI49"/>
    <mergeCell ref="AY40:BB41"/>
    <mergeCell ref="BC40:BF41"/>
    <mergeCell ref="AV52:BE53"/>
    <mergeCell ref="AX42:AY42"/>
    <mergeCell ref="AV40:AW41"/>
    <mergeCell ref="AX40:AX41"/>
    <mergeCell ref="BH52:BH53"/>
    <mergeCell ref="BF52:BG53"/>
    <mergeCell ref="AV36:AW37"/>
    <mergeCell ref="BF50:BG51"/>
    <mergeCell ref="BC50:BE51"/>
    <mergeCell ref="AV50:BB51"/>
    <mergeCell ref="A4:A6"/>
    <mergeCell ref="A8:A23"/>
    <mergeCell ref="BA22:BB22"/>
    <mergeCell ref="BB12:BC14"/>
    <mergeCell ref="AZ12:BA14"/>
    <mergeCell ref="BG34:BI35"/>
    <mergeCell ref="BI12:BI14"/>
    <mergeCell ref="BG30:BI31"/>
    <mergeCell ref="BH12:BH14"/>
    <mergeCell ref="BE12:BF14"/>
    <mergeCell ref="BD12:BD14"/>
    <mergeCell ref="AX18:BB21"/>
    <mergeCell ref="AX12:AY14"/>
    <mergeCell ref="BG28:BI29"/>
    <mergeCell ref="BC28:BF29"/>
    <mergeCell ref="AY28:BB29"/>
    <mergeCell ref="AX28:AX29"/>
    <mergeCell ref="BC34:BF35"/>
    <mergeCell ref="AX30:AX31"/>
    <mergeCell ref="P23:P24"/>
    <mergeCell ref="Y22:AA23"/>
    <mergeCell ref="BC18:BF21"/>
    <mergeCell ref="BG12:BG14"/>
    <mergeCell ref="AR16:BF17"/>
    <mergeCell ref="AD60:AE61"/>
    <mergeCell ref="V46:Z47"/>
    <mergeCell ref="AA47:AB47"/>
    <mergeCell ref="BG16:BI21"/>
    <mergeCell ref="BG23:BI23"/>
    <mergeCell ref="BC23:BF23"/>
    <mergeCell ref="AY23:BB23"/>
    <mergeCell ref="AY30:BB31"/>
    <mergeCell ref="BC30:BF31"/>
    <mergeCell ref="AR20:AU21"/>
    <mergeCell ref="Y24:AA25"/>
    <mergeCell ref="AB22:AF23"/>
    <mergeCell ref="AB24:AF25"/>
    <mergeCell ref="AX32:AX33"/>
    <mergeCell ref="AM49:AT51"/>
    <mergeCell ref="AV43:AW43"/>
    <mergeCell ref="AY32:BB33"/>
    <mergeCell ref="AR36:AU37"/>
    <mergeCell ref="AN36:AQ37"/>
    <mergeCell ref="AV38:AW39"/>
    <mergeCell ref="AX38:AX39"/>
    <mergeCell ref="BG43:BI43"/>
    <mergeCell ref="AY34:BB35"/>
    <mergeCell ref="BG32:BI33"/>
  </mergeCells>
  <phoneticPr fontId="5"/>
  <dataValidations count="1">
    <dataValidation type="list" allowBlank="1" showInputMessage="1" showErrorMessage="1" sqref="A4:A6">
      <formula1>$BM$65:$BM$66</formula1>
    </dataValidation>
  </dataValidations>
  <printOptions horizontalCentered="1" verticalCentered="1"/>
  <pageMargins left="0" right="0" top="0" bottom="0" header="0" footer="0"/>
  <pageSetup paperSize="9" scale="77"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AR49"/>
  <sheetViews>
    <sheetView showZeros="0" zoomScale="90" zoomScaleNormal="90" workbookViewId="0">
      <selection activeCell="AP108" sqref="AP108"/>
    </sheetView>
  </sheetViews>
  <sheetFormatPr defaultRowHeight="12"/>
  <cols>
    <col min="1" max="1" width="1.75" style="48" customWidth="1"/>
    <col min="2" max="2" width="3.125" style="48" customWidth="1"/>
    <col min="3" max="3" width="3.375" style="48" customWidth="1"/>
    <col min="4" max="4" width="4" style="48" customWidth="1"/>
    <col min="5" max="5" width="7.25" style="48" customWidth="1"/>
    <col min="6" max="6" width="5.625" style="48" customWidth="1"/>
    <col min="7" max="7" width="2" style="48" customWidth="1"/>
    <col min="8" max="8" width="3.875" style="48" customWidth="1"/>
    <col min="9" max="9" width="1.75" style="48" customWidth="1"/>
    <col min="10" max="10" width="2.875" style="48" customWidth="1"/>
    <col min="11" max="11" width="6.125" style="48" customWidth="1"/>
    <col min="12" max="12" width="1.75" style="48" customWidth="1"/>
    <col min="13" max="13" width="4" style="48" customWidth="1"/>
    <col min="14" max="14" width="2.875" style="48" customWidth="1"/>
    <col min="15" max="15" width="5" style="48" customWidth="1"/>
    <col min="16" max="16" width="2.75" style="48" customWidth="1"/>
    <col min="17" max="17" width="2.875" style="48" customWidth="1"/>
    <col min="18" max="18" width="5.5" style="48" customWidth="1"/>
    <col min="19" max="19" width="2.75" style="48" customWidth="1"/>
    <col min="20" max="20" width="3.875" style="48" customWidth="1"/>
    <col min="21" max="21" width="1.125" style="48" customWidth="1"/>
    <col min="22" max="22" width="3.125" style="48" customWidth="1"/>
    <col min="23" max="23" width="1.125" style="48" customWidth="1"/>
    <col min="24" max="24" width="3.375" style="48" customWidth="1"/>
    <col min="25" max="25" width="2.375" style="48" customWidth="1"/>
    <col min="26" max="26" width="6.375" style="48" customWidth="1"/>
    <col min="27" max="27" width="8.375" style="48" customWidth="1"/>
    <col min="28" max="28" width="2.5" style="48" customWidth="1"/>
    <col min="29" max="29" width="7" style="48" customWidth="1"/>
    <col min="30" max="30" width="4.125" style="48" customWidth="1"/>
    <col min="31" max="32" width="2.75" style="48" customWidth="1"/>
    <col min="33" max="33" width="3.875" style="48" customWidth="1"/>
    <col min="34" max="34" width="3.625" style="48" customWidth="1"/>
    <col min="35" max="35" width="3.25" style="48" customWidth="1"/>
    <col min="36" max="36" width="5.5" style="48" customWidth="1"/>
    <col min="37" max="37" width="6.125" style="48" customWidth="1"/>
    <col min="38" max="38" width="3.375" style="48" customWidth="1"/>
    <col min="39" max="39" width="6.125" style="48" customWidth="1"/>
    <col min="40" max="40" width="1.75" style="48" customWidth="1"/>
    <col min="41" max="41" width="2.625" style="48" customWidth="1"/>
    <col min="42" max="42" width="2.375" style="48" customWidth="1"/>
    <col min="43" max="43" width="9" style="48" customWidth="1"/>
    <col min="44" max="44" width="12.25" style="48" customWidth="1"/>
    <col min="45" max="16384" width="9" style="48"/>
  </cols>
  <sheetData>
    <row r="1" spans="2:44" ht="28.5" customHeight="1">
      <c r="B1" s="47"/>
      <c r="C1" s="47"/>
      <c r="D1" s="47"/>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row>
    <row r="2" spans="2:44" ht="18" customHeight="1">
      <c r="B2" s="47"/>
      <c r="C2" s="196" t="s">
        <v>31</v>
      </c>
      <c r="D2" s="47"/>
      <c r="E2" s="3"/>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row>
    <row r="3" spans="2:44" ht="9" customHeight="1">
      <c r="B3" s="1231" t="s">
        <v>262</v>
      </c>
      <c r="C3" s="1232" t="s">
        <v>141</v>
      </c>
      <c r="D3" s="1233"/>
      <c r="E3" s="1234"/>
      <c r="F3" s="1241" t="s">
        <v>220</v>
      </c>
      <c r="G3" s="625" t="s">
        <v>221</v>
      </c>
      <c r="H3" s="627"/>
      <c r="I3" s="111" t="s">
        <v>144</v>
      </c>
      <c r="J3" s="110"/>
      <c r="K3" s="50"/>
      <c r="L3" s="51"/>
      <c r="M3" s="120" t="s">
        <v>145</v>
      </c>
      <c r="N3" s="49"/>
      <c r="O3" s="52"/>
      <c r="P3" s="625" t="s">
        <v>222</v>
      </c>
      <c r="Q3" s="1151"/>
      <c r="R3" s="626" t="s">
        <v>223</v>
      </c>
      <c r="S3" s="109" t="s">
        <v>146</v>
      </c>
      <c r="T3" s="105"/>
      <c r="U3" s="111" t="s">
        <v>147</v>
      </c>
      <c r="V3" s="110"/>
      <c r="W3" s="50"/>
      <c r="X3" s="109" t="s">
        <v>148</v>
      </c>
      <c r="Y3" s="50"/>
      <c r="Z3" s="51"/>
      <c r="AA3" s="120" t="s">
        <v>149</v>
      </c>
      <c r="AB3" s="50"/>
      <c r="AC3" s="109" t="s">
        <v>150</v>
      </c>
      <c r="AD3" s="51"/>
      <c r="AE3" s="120" t="s">
        <v>151</v>
      </c>
      <c r="AF3" s="50"/>
      <c r="AG3" s="109" t="s">
        <v>152</v>
      </c>
      <c r="AH3" s="50"/>
      <c r="AI3" s="51"/>
      <c r="AJ3" s="120" t="s">
        <v>153</v>
      </c>
      <c r="AK3" s="52"/>
      <c r="AL3" s="1149" t="s">
        <v>225</v>
      </c>
      <c r="AM3" s="1150"/>
      <c r="AN3" s="1151"/>
      <c r="AO3" s="47"/>
    </row>
    <row r="4" spans="2:44" ht="15" customHeight="1">
      <c r="B4" s="1231"/>
      <c r="C4" s="1235"/>
      <c r="D4" s="1236"/>
      <c r="E4" s="1237"/>
      <c r="F4" s="1242"/>
      <c r="G4" s="628"/>
      <c r="H4" s="630"/>
      <c r="I4" s="1130" t="s">
        <v>203</v>
      </c>
      <c r="J4" s="1128"/>
      <c r="K4" s="1128"/>
      <c r="L4" s="1131"/>
      <c r="M4" s="1128" t="s">
        <v>34</v>
      </c>
      <c r="N4" s="1128"/>
      <c r="O4" s="1128"/>
      <c r="P4" s="1152"/>
      <c r="Q4" s="1153"/>
      <c r="R4" s="1129"/>
      <c r="S4" s="1118" t="s">
        <v>260</v>
      </c>
      <c r="T4" s="1119"/>
      <c r="U4" s="650" t="s">
        <v>199</v>
      </c>
      <c r="V4" s="629"/>
      <c r="W4" s="629"/>
      <c r="X4" s="1130" t="s">
        <v>208</v>
      </c>
      <c r="Y4" s="1128"/>
      <c r="Z4" s="1131"/>
      <c r="AA4" s="1128" t="s">
        <v>224</v>
      </c>
      <c r="AB4" s="1128"/>
      <c r="AC4" s="1130" t="s">
        <v>209</v>
      </c>
      <c r="AD4" s="1131"/>
      <c r="AE4" s="629" t="s">
        <v>198</v>
      </c>
      <c r="AF4" s="629"/>
      <c r="AG4" s="1130" t="s">
        <v>207</v>
      </c>
      <c r="AH4" s="1128"/>
      <c r="AI4" s="1131"/>
      <c r="AJ4" s="1128" t="s">
        <v>35</v>
      </c>
      <c r="AK4" s="1128"/>
      <c r="AL4" s="1152"/>
      <c r="AM4" s="1129"/>
      <c r="AN4" s="1153"/>
      <c r="AO4" s="47"/>
    </row>
    <row r="5" spans="2:44" ht="15" customHeight="1">
      <c r="B5" s="1231"/>
      <c r="C5" s="1238"/>
      <c r="D5" s="1239"/>
      <c r="E5" s="1240"/>
      <c r="F5" s="1243"/>
      <c r="G5" s="631"/>
      <c r="H5" s="633"/>
      <c r="I5" s="1032"/>
      <c r="J5" s="1033"/>
      <c r="K5" s="1033"/>
      <c r="L5" s="1034"/>
      <c r="M5" s="1128"/>
      <c r="N5" s="1128"/>
      <c r="O5" s="1128"/>
      <c r="P5" s="1152"/>
      <c r="Q5" s="1153"/>
      <c r="R5" s="1129"/>
      <c r="S5" s="1120"/>
      <c r="T5" s="1121"/>
      <c r="U5" s="629"/>
      <c r="V5" s="629"/>
      <c r="W5" s="629"/>
      <c r="X5" s="1130"/>
      <c r="Y5" s="1128"/>
      <c r="Z5" s="1131"/>
      <c r="AA5" s="1128"/>
      <c r="AB5" s="1128"/>
      <c r="AC5" s="1130"/>
      <c r="AD5" s="1131"/>
      <c r="AE5" s="629"/>
      <c r="AF5" s="629"/>
      <c r="AG5" s="1130"/>
      <c r="AH5" s="1128"/>
      <c r="AI5" s="1131"/>
      <c r="AJ5" s="1128"/>
      <c r="AK5" s="1128"/>
      <c r="AL5" s="1152"/>
      <c r="AM5" s="1129"/>
      <c r="AN5" s="1153"/>
      <c r="AO5" s="47"/>
      <c r="AR5" s="53" t="s">
        <v>167</v>
      </c>
    </row>
    <row r="6" spans="2:44" ht="11.25" customHeight="1">
      <c r="B6" s="1231"/>
      <c r="C6" s="1170" t="s">
        <v>168</v>
      </c>
      <c r="D6" s="1171"/>
      <c r="E6" s="1171"/>
      <c r="F6" s="1245" t="s">
        <v>171</v>
      </c>
      <c r="G6" s="1137" t="s">
        <v>274</v>
      </c>
      <c r="H6" s="1138"/>
      <c r="I6" s="1156">
        <v>7500000</v>
      </c>
      <c r="J6" s="1157"/>
      <c r="K6" s="1157"/>
      <c r="L6" s="122"/>
      <c r="M6" s="1096">
        <f>IF(P6="定額法",I6,IF(P6="旧定額法",INT(I6*0.9),IF(OR(P6="定率法",P6="旧定率法"),AR6,0)))</f>
        <v>7500000</v>
      </c>
      <c r="N6" s="1096"/>
      <c r="O6" s="1096"/>
      <c r="P6" s="1122" t="s">
        <v>154</v>
      </c>
      <c r="Q6" s="1123"/>
      <c r="R6" s="1126">
        <v>47</v>
      </c>
      <c r="S6" s="1141">
        <v>2.1999999999999999E-2</v>
      </c>
      <c r="T6" s="1142"/>
      <c r="U6" s="54"/>
      <c r="V6" s="123">
        <v>6</v>
      </c>
      <c r="W6" s="55"/>
      <c r="X6" s="1110">
        <f>ROUNDUP(M6*S6*V6/V7,0)</f>
        <v>82500</v>
      </c>
      <c r="Y6" s="1096"/>
      <c r="Z6" s="1111"/>
      <c r="AA6" s="1145"/>
      <c r="AB6" s="1145"/>
      <c r="AC6" s="1110">
        <f>SUM(X6:AB7)</f>
        <v>82500</v>
      </c>
      <c r="AD6" s="1111"/>
      <c r="AE6" s="1101">
        <v>100</v>
      </c>
      <c r="AF6" s="1101"/>
      <c r="AG6" s="1107">
        <f>INT(AC6*AE6/100)</f>
        <v>82500</v>
      </c>
      <c r="AH6" s="1108"/>
      <c r="AI6" s="1109"/>
      <c r="AJ6" s="1116">
        <f>AR6-AC6</f>
        <v>7417500</v>
      </c>
      <c r="AK6" s="1116"/>
      <c r="AL6" s="1114"/>
      <c r="AM6" s="841"/>
      <c r="AN6" s="875"/>
      <c r="AO6" s="47"/>
      <c r="AR6" s="1174">
        <v>7500000</v>
      </c>
    </row>
    <row r="7" spans="2:44" ht="11.25" customHeight="1">
      <c r="B7" s="1231"/>
      <c r="C7" s="1172"/>
      <c r="D7" s="1173"/>
      <c r="E7" s="1173"/>
      <c r="F7" s="1246"/>
      <c r="G7" s="1139"/>
      <c r="H7" s="1140"/>
      <c r="I7" s="124"/>
      <c r="J7" s="1136"/>
      <c r="K7" s="1136"/>
      <c r="L7" s="125" t="s">
        <v>38</v>
      </c>
      <c r="M7" s="1097"/>
      <c r="N7" s="1097"/>
      <c r="O7" s="1097"/>
      <c r="P7" s="1124"/>
      <c r="Q7" s="1125"/>
      <c r="R7" s="1127"/>
      <c r="S7" s="1143"/>
      <c r="T7" s="1144"/>
      <c r="U7" s="56"/>
      <c r="V7" s="57">
        <v>12</v>
      </c>
      <c r="W7" s="58"/>
      <c r="X7" s="1112"/>
      <c r="Y7" s="1097"/>
      <c r="Z7" s="1113"/>
      <c r="AA7" s="1146"/>
      <c r="AB7" s="1146"/>
      <c r="AC7" s="1112"/>
      <c r="AD7" s="1113"/>
      <c r="AE7" s="1102"/>
      <c r="AF7" s="1102"/>
      <c r="AG7" s="1104"/>
      <c r="AH7" s="1105"/>
      <c r="AI7" s="1106"/>
      <c r="AJ7" s="1117"/>
      <c r="AK7" s="1117"/>
      <c r="AL7" s="856"/>
      <c r="AM7" s="827"/>
      <c r="AN7" s="857"/>
      <c r="AO7" s="47"/>
      <c r="AR7" s="1175"/>
    </row>
    <row r="8" spans="2:44" ht="11.25" customHeight="1">
      <c r="B8" s="1231"/>
      <c r="C8" s="1244" t="s">
        <v>169</v>
      </c>
      <c r="D8" s="928"/>
      <c r="E8" s="928"/>
      <c r="F8" s="1247" t="s">
        <v>172</v>
      </c>
      <c r="G8" s="1137" t="s">
        <v>275</v>
      </c>
      <c r="H8" s="1138"/>
      <c r="I8" s="1156">
        <v>7200000</v>
      </c>
      <c r="J8" s="1157"/>
      <c r="K8" s="1157"/>
      <c r="L8" s="126"/>
      <c r="M8" s="1103">
        <f>IF(P8="定額法",I8,IF(P8="旧定額法",INT(I8*0.9),IF(OR(P8="定率法",P8="旧定率法"),AR8,0)))</f>
        <v>7200000</v>
      </c>
      <c r="N8" s="1103"/>
      <c r="O8" s="1103"/>
      <c r="P8" s="1133" t="s">
        <v>154</v>
      </c>
      <c r="Q8" s="1134"/>
      <c r="R8" s="1132">
        <v>20</v>
      </c>
      <c r="S8" s="1141">
        <v>0.05</v>
      </c>
      <c r="T8" s="1142"/>
      <c r="U8" s="59"/>
      <c r="V8" s="127">
        <v>12</v>
      </c>
      <c r="W8" s="60"/>
      <c r="X8" s="1098">
        <f>ROUNDUP(M8*S8*V8/V9,0)</f>
        <v>360000</v>
      </c>
      <c r="Y8" s="1103"/>
      <c r="Z8" s="1099"/>
      <c r="AA8" s="1103"/>
      <c r="AB8" s="1103"/>
      <c r="AC8" s="1098">
        <f>SUM(X8:AB9)</f>
        <v>360000</v>
      </c>
      <c r="AD8" s="1099"/>
      <c r="AE8" s="1100">
        <v>100</v>
      </c>
      <c r="AF8" s="1100"/>
      <c r="AG8" s="1107">
        <f>INT(AC8*AE8/100)</f>
        <v>360000</v>
      </c>
      <c r="AH8" s="1108"/>
      <c r="AI8" s="1109"/>
      <c r="AJ8" s="1115">
        <f>AR8-AC8</f>
        <v>4140000</v>
      </c>
      <c r="AK8" s="1115"/>
      <c r="AL8" s="1147"/>
      <c r="AM8" s="838"/>
      <c r="AN8" s="1148"/>
      <c r="AO8" s="47"/>
      <c r="AR8" s="1174">
        <v>4500000</v>
      </c>
    </row>
    <row r="9" spans="2:44" ht="11.25" customHeight="1">
      <c r="B9" s="1231"/>
      <c r="C9" s="1244"/>
      <c r="D9" s="928"/>
      <c r="E9" s="928"/>
      <c r="F9" s="1247"/>
      <c r="G9" s="1139"/>
      <c r="H9" s="1140"/>
      <c r="I9" s="129" t="s">
        <v>37</v>
      </c>
      <c r="J9" s="1135"/>
      <c r="K9" s="1135"/>
      <c r="L9" s="126" t="s">
        <v>38</v>
      </c>
      <c r="M9" s="1103"/>
      <c r="N9" s="1103"/>
      <c r="O9" s="1103"/>
      <c r="P9" s="1133"/>
      <c r="Q9" s="1134"/>
      <c r="R9" s="1132"/>
      <c r="S9" s="1143"/>
      <c r="T9" s="1144"/>
      <c r="U9" s="59"/>
      <c r="V9" s="92">
        <v>12</v>
      </c>
      <c r="W9" s="60"/>
      <c r="X9" s="1098"/>
      <c r="Y9" s="1103"/>
      <c r="Z9" s="1099"/>
      <c r="AA9" s="1103"/>
      <c r="AB9" s="1103"/>
      <c r="AC9" s="1098"/>
      <c r="AD9" s="1099"/>
      <c r="AE9" s="1100"/>
      <c r="AF9" s="1100"/>
      <c r="AG9" s="1064"/>
      <c r="AH9" s="1065"/>
      <c r="AI9" s="1066"/>
      <c r="AJ9" s="1115"/>
      <c r="AK9" s="1115"/>
      <c r="AL9" s="1147"/>
      <c r="AM9" s="838"/>
      <c r="AN9" s="1148"/>
      <c r="AO9" s="47"/>
      <c r="AR9" s="1175"/>
    </row>
    <row r="10" spans="2:44" ht="11.25" customHeight="1">
      <c r="B10" s="1231"/>
      <c r="C10" s="1170" t="s">
        <v>170</v>
      </c>
      <c r="D10" s="1171"/>
      <c r="E10" s="1171"/>
      <c r="F10" s="1245" t="s">
        <v>173</v>
      </c>
      <c r="G10" s="1137" t="s">
        <v>276</v>
      </c>
      <c r="H10" s="1138"/>
      <c r="I10" s="1156">
        <v>16000000</v>
      </c>
      <c r="J10" s="1157"/>
      <c r="K10" s="1157"/>
      <c r="L10" s="130"/>
      <c r="M10" s="1096">
        <f>IF(P10="定額法",I10,IF(P10="旧定額法",INT(I10*0.9),IF(OR(P10="定率法",P10="旧定率法"),AR10,0)))</f>
        <v>14400000</v>
      </c>
      <c r="N10" s="1096"/>
      <c r="O10" s="1096"/>
      <c r="P10" s="1122" t="s">
        <v>155</v>
      </c>
      <c r="Q10" s="1123"/>
      <c r="R10" s="1126">
        <v>22</v>
      </c>
      <c r="S10" s="1141">
        <v>4.5999999999999999E-2</v>
      </c>
      <c r="T10" s="1142"/>
      <c r="U10" s="54"/>
      <c r="V10" s="123">
        <v>12</v>
      </c>
      <c r="W10" s="55"/>
      <c r="X10" s="1110">
        <f>ROUNDUP(M10*S10*V10/V11,0)</f>
        <v>662400</v>
      </c>
      <c r="Y10" s="1096"/>
      <c r="Z10" s="1111"/>
      <c r="AA10" s="1096"/>
      <c r="AB10" s="1096"/>
      <c r="AC10" s="1110">
        <f>SUM(X10:AB11)</f>
        <v>662400</v>
      </c>
      <c r="AD10" s="1111"/>
      <c r="AE10" s="1101">
        <v>100</v>
      </c>
      <c r="AF10" s="1101"/>
      <c r="AG10" s="1104">
        <f>INT(AC10*AE10/100)</f>
        <v>662400</v>
      </c>
      <c r="AH10" s="1105"/>
      <c r="AI10" s="1106"/>
      <c r="AJ10" s="1116">
        <f>AR10-AC10</f>
        <v>4076800</v>
      </c>
      <c r="AK10" s="1116"/>
      <c r="AL10" s="1114"/>
      <c r="AM10" s="841"/>
      <c r="AN10" s="875"/>
      <c r="AO10" s="47"/>
      <c r="AR10" s="1174">
        <v>4739200</v>
      </c>
    </row>
    <row r="11" spans="2:44" ht="11.25" customHeight="1">
      <c r="B11" s="1231"/>
      <c r="C11" s="1172"/>
      <c r="D11" s="1173"/>
      <c r="E11" s="1173"/>
      <c r="F11" s="1246"/>
      <c r="G11" s="1139"/>
      <c r="H11" s="1140"/>
      <c r="I11" s="124" t="s">
        <v>37</v>
      </c>
      <c r="J11" s="1136"/>
      <c r="K11" s="1136"/>
      <c r="L11" s="125" t="s">
        <v>38</v>
      </c>
      <c r="M11" s="1097"/>
      <c r="N11" s="1097"/>
      <c r="O11" s="1097"/>
      <c r="P11" s="1124"/>
      <c r="Q11" s="1125"/>
      <c r="R11" s="1127"/>
      <c r="S11" s="1143"/>
      <c r="T11" s="1144"/>
      <c r="U11" s="56"/>
      <c r="V11" s="57">
        <v>12</v>
      </c>
      <c r="W11" s="58"/>
      <c r="X11" s="1112"/>
      <c r="Y11" s="1097"/>
      <c r="Z11" s="1113"/>
      <c r="AA11" s="1097"/>
      <c r="AB11" s="1097"/>
      <c r="AC11" s="1112"/>
      <c r="AD11" s="1113"/>
      <c r="AE11" s="1102"/>
      <c r="AF11" s="1102"/>
      <c r="AG11" s="1104"/>
      <c r="AH11" s="1105"/>
      <c r="AI11" s="1106"/>
      <c r="AJ11" s="1117"/>
      <c r="AK11" s="1117"/>
      <c r="AL11" s="856"/>
      <c r="AM11" s="827"/>
      <c r="AN11" s="857"/>
      <c r="AO11" s="47"/>
      <c r="AR11" s="1175"/>
    </row>
    <row r="12" spans="2:44" ht="11.25" customHeight="1">
      <c r="B12" s="1231"/>
      <c r="C12" s="1170" t="s">
        <v>270</v>
      </c>
      <c r="D12" s="1171"/>
      <c r="E12" s="1171"/>
      <c r="F12" s="1245"/>
      <c r="G12" s="1137" t="s">
        <v>277</v>
      </c>
      <c r="H12" s="1138"/>
      <c r="I12" s="1156">
        <v>500000</v>
      </c>
      <c r="J12" s="1157"/>
      <c r="K12" s="1157"/>
      <c r="L12" s="130"/>
      <c r="M12" s="1096">
        <v>25000</v>
      </c>
      <c r="N12" s="1096"/>
      <c r="O12" s="1096"/>
      <c r="P12" s="1122"/>
      <c r="Q12" s="1123"/>
      <c r="R12" s="1126"/>
      <c r="S12" s="1141"/>
      <c r="T12" s="1142"/>
      <c r="U12" s="54"/>
      <c r="V12" s="123">
        <v>6</v>
      </c>
      <c r="W12" s="55"/>
      <c r="X12" s="1110">
        <v>5000</v>
      </c>
      <c r="Y12" s="1096"/>
      <c r="Z12" s="1111"/>
      <c r="AA12" s="1096"/>
      <c r="AB12" s="1096"/>
      <c r="AC12" s="1110">
        <f>SUM(X12:AB13)</f>
        <v>5000</v>
      </c>
      <c r="AD12" s="1111"/>
      <c r="AE12" s="1101">
        <v>100</v>
      </c>
      <c r="AF12" s="1101"/>
      <c r="AG12" s="1107">
        <f>INT(AC12*AE12/100)</f>
        <v>5000</v>
      </c>
      <c r="AH12" s="1108"/>
      <c r="AI12" s="1109"/>
      <c r="AJ12" s="1116">
        <f>AR12-AC12</f>
        <v>20000</v>
      </c>
      <c r="AK12" s="1116"/>
      <c r="AL12" s="1114" t="s">
        <v>269</v>
      </c>
      <c r="AM12" s="841"/>
      <c r="AN12" s="875"/>
      <c r="AO12" s="47"/>
      <c r="AR12" s="1174">
        <v>25000</v>
      </c>
    </row>
    <row r="13" spans="2:44" ht="11.25" customHeight="1">
      <c r="B13" s="1231"/>
      <c r="C13" s="1172"/>
      <c r="D13" s="1173"/>
      <c r="E13" s="1173"/>
      <c r="F13" s="1246"/>
      <c r="G13" s="1139"/>
      <c r="H13" s="1140"/>
      <c r="I13" s="124" t="s">
        <v>37</v>
      </c>
      <c r="J13" s="1136"/>
      <c r="K13" s="1136"/>
      <c r="L13" s="125" t="s">
        <v>38</v>
      </c>
      <c r="M13" s="1097"/>
      <c r="N13" s="1097"/>
      <c r="O13" s="1097"/>
      <c r="P13" s="1124"/>
      <c r="Q13" s="1125"/>
      <c r="R13" s="1127"/>
      <c r="S13" s="1143"/>
      <c r="T13" s="1144"/>
      <c r="U13" s="56"/>
      <c r="V13" s="57">
        <v>12</v>
      </c>
      <c r="W13" s="58"/>
      <c r="X13" s="1112"/>
      <c r="Y13" s="1097"/>
      <c r="Z13" s="1113"/>
      <c r="AA13" s="1097"/>
      <c r="AB13" s="1097"/>
      <c r="AC13" s="1112"/>
      <c r="AD13" s="1113"/>
      <c r="AE13" s="1102"/>
      <c r="AF13" s="1102"/>
      <c r="AG13" s="1064"/>
      <c r="AH13" s="1065"/>
      <c r="AI13" s="1066"/>
      <c r="AJ13" s="1117"/>
      <c r="AK13" s="1117"/>
      <c r="AL13" s="856"/>
      <c r="AM13" s="827"/>
      <c r="AN13" s="857"/>
      <c r="AO13" s="47"/>
      <c r="AR13" s="1175"/>
    </row>
    <row r="14" spans="2:44" ht="11.25" customHeight="1">
      <c r="B14" s="1231"/>
      <c r="C14" s="1244" t="s">
        <v>267</v>
      </c>
      <c r="D14" s="928"/>
      <c r="E14" s="928"/>
      <c r="F14" s="1247"/>
      <c r="G14" s="1137" t="s">
        <v>278</v>
      </c>
      <c r="H14" s="1138"/>
      <c r="I14" s="1156">
        <v>180000</v>
      </c>
      <c r="J14" s="1157"/>
      <c r="K14" s="1157"/>
      <c r="L14" s="126"/>
      <c r="M14" s="1103">
        <f>IF(P14="定額法",I14,IF(P14="旧定額法",INT(I14*0.9),IF(OR(P14="定率法",P14="旧定率法"),AR14,0)))</f>
        <v>180000</v>
      </c>
      <c r="N14" s="1103"/>
      <c r="O14" s="1103"/>
      <c r="P14" s="1133" t="s">
        <v>268</v>
      </c>
      <c r="Q14" s="1134"/>
      <c r="R14" s="1132"/>
      <c r="S14" s="1141">
        <v>0.33333333333333298</v>
      </c>
      <c r="T14" s="1142"/>
      <c r="U14" s="59"/>
      <c r="V14" s="127">
        <v>12</v>
      </c>
      <c r="W14" s="60"/>
      <c r="X14" s="1098">
        <f>ROUNDUP(M14*S14*V14/V15,0)</f>
        <v>60000</v>
      </c>
      <c r="Y14" s="1103"/>
      <c r="Z14" s="1099"/>
      <c r="AA14" s="1103"/>
      <c r="AB14" s="1103"/>
      <c r="AC14" s="1098">
        <f>SUM(X14:AB15)</f>
        <v>60000</v>
      </c>
      <c r="AD14" s="1099"/>
      <c r="AE14" s="1100">
        <v>100</v>
      </c>
      <c r="AF14" s="1100"/>
      <c r="AG14" s="1104">
        <f>INT(AC14*AE14/100)</f>
        <v>60000</v>
      </c>
      <c r="AH14" s="1105"/>
      <c r="AI14" s="1106"/>
      <c r="AJ14" s="1115">
        <f>AR14-AC14</f>
        <v>120000</v>
      </c>
      <c r="AK14" s="1115"/>
      <c r="AL14" s="1114"/>
      <c r="AM14" s="841"/>
      <c r="AN14" s="875"/>
      <c r="AO14" s="47"/>
      <c r="AR14" s="1174">
        <v>180000</v>
      </c>
    </row>
    <row r="15" spans="2:44" ht="11.25" customHeight="1">
      <c r="B15" s="1231"/>
      <c r="C15" s="1244"/>
      <c r="D15" s="928"/>
      <c r="E15" s="928"/>
      <c r="F15" s="1247"/>
      <c r="G15" s="1139"/>
      <c r="H15" s="1140"/>
      <c r="I15" s="129" t="s">
        <v>37</v>
      </c>
      <c r="J15" s="1135"/>
      <c r="K15" s="1135"/>
      <c r="L15" s="126" t="s">
        <v>38</v>
      </c>
      <c r="M15" s="1103"/>
      <c r="N15" s="1103"/>
      <c r="O15" s="1103"/>
      <c r="P15" s="1133"/>
      <c r="Q15" s="1134"/>
      <c r="R15" s="1132"/>
      <c r="S15" s="1143"/>
      <c r="T15" s="1144"/>
      <c r="U15" s="59"/>
      <c r="V15" s="57">
        <v>12</v>
      </c>
      <c r="W15" s="60"/>
      <c r="X15" s="1098"/>
      <c r="Y15" s="1103"/>
      <c r="Z15" s="1099"/>
      <c r="AA15" s="1103"/>
      <c r="AB15" s="1103"/>
      <c r="AC15" s="1098"/>
      <c r="AD15" s="1099"/>
      <c r="AE15" s="1100"/>
      <c r="AF15" s="1100"/>
      <c r="AG15" s="1104"/>
      <c r="AH15" s="1105"/>
      <c r="AI15" s="1106"/>
      <c r="AJ15" s="1115"/>
      <c r="AK15" s="1115"/>
      <c r="AL15" s="856"/>
      <c r="AM15" s="827"/>
      <c r="AN15" s="857"/>
      <c r="AO15" s="47"/>
      <c r="AR15" s="1175"/>
    </row>
    <row r="16" spans="2:44" ht="11.25" customHeight="1">
      <c r="B16" s="1231"/>
      <c r="C16" s="1170"/>
      <c r="D16" s="1171"/>
      <c r="E16" s="1171"/>
      <c r="F16" s="1245"/>
      <c r="G16" s="1137"/>
      <c r="H16" s="1138"/>
      <c r="I16" s="1156"/>
      <c r="J16" s="1157"/>
      <c r="K16" s="1157"/>
      <c r="L16" s="130"/>
      <c r="M16" s="1096">
        <f>IF(P16="定額法",I16,IF(P16="旧定額法",INT(I16*0.9),IF(OR(P16="定率法",P16="旧定率法"),AR16,0)))</f>
        <v>0</v>
      </c>
      <c r="N16" s="1096"/>
      <c r="O16" s="1096"/>
      <c r="P16" s="1122"/>
      <c r="Q16" s="1123"/>
      <c r="R16" s="1126"/>
      <c r="S16" s="1141"/>
      <c r="T16" s="1142"/>
      <c r="U16" s="54"/>
      <c r="V16" s="123"/>
      <c r="W16" s="55"/>
      <c r="X16" s="1110">
        <f>ROUNDUP(M16*S16*V16/V17,0)</f>
        <v>0</v>
      </c>
      <c r="Y16" s="1096"/>
      <c r="Z16" s="1111"/>
      <c r="AA16" s="1096"/>
      <c r="AB16" s="1096"/>
      <c r="AC16" s="1110">
        <f>SUM(X16:AB17)</f>
        <v>0</v>
      </c>
      <c r="AD16" s="1111"/>
      <c r="AE16" s="1101"/>
      <c r="AF16" s="1101"/>
      <c r="AG16" s="1107">
        <f>INT(AC16*AE16/100)</f>
        <v>0</v>
      </c>
      <c r="AH16" s="1108"/>
      <c r="AI16" s="1109"/>
      <c r="AJ16" s="1116">
        <f>AR16-AC16</f>
        <v>0</v>
      </c>
      <c r="AK16" s="1116"/>
      <c r="AL16" s="1114"/>
      <c r="AM16" s="841"/>
      <c r="AN16" s="875"/>
      <c r="AO16" s="47"/>
      <c r="AR16" s="1174"/>
    </row>
    <row r="17" spans="2:44" ht="11.25" customHeight="1">
      <c r="B17" s="1231"/>
      <c r="C17" s="1172"/>
      <c r="D17" s="1173"/>
      <c r="E17" s="1173"/>
      <c r="F17" s="1246"/>
      <c r="G17" s="1139"/>
      <c r="H17" s="1140"/>
      <c r="I17" s="124" t="s">
        <v>37</v>
      </c>
      <c r="J17" s="1136"/>
      <c r="K17" s="1136"/>
      <c r="L17" s="125" t="s">
        <v>38</v>
      </c>
      <c r="M17" s="1097"/>
      <c r="N17" s="1097"/>
      <c r="O17" s="1097"/>
      <c r="P17" s="1124"/>
      <c r="Q17" s="1125"/>
      <c r="R17" s="1127"/>
      <c r="S17" s="1143"/>
      <c r="T17" s="1144"/>
      <c r="U17" s="56"/>
      <c r="V17" s="57">
        <v>12</v>
      </c>
      <c r="W17" s="58"/>
      <c r="X17" s="1112"/>
      <c r="Y17" s="1097"/>
      <c r="Z17" s="1113"/>
      <c r="AA17" s="1097"/>
      <c r="AB17" s="1097"/>
      <c r="AC17" s="1112"/>
      <c r="AD17" s="1113"/>
      <c r="AE17" s="1102"/>
      <c r="AF17" s="1102"/>
      <c r="AG17" s="1064"/>
      <c r="AH17" s="1065"/>
      <c r="AI17" s="1066"/>
      <c r="AJ17" s="1117"/>
      <c r="AK17" s="1117"/>
      <c r="AL17" s="856"/>
      <c r="AM17" s="827"/>
      <c r="AN17" s="857"/>
      <c r="AO17" s="47"/>
      <c r="AR17" s="1175"/>
    </row>
    <row r="18" spans="2:44" ht="11.25" customHeight="1">
      <c r="B18" s="47"/>
      <c r="C18" s="1170"/>
      <c r="D18" s="1171"/>
      <c r="E18" s="1171"/>
      <c r="F18" s="1245"/>
      <c r="G18" s="1137"/>
      <c r="H18" s="1138"/>
      <c r="I18" s="1253"/>
      <c r="J18" s="1254"/>
      <c r="K18" s="1254"/>
      <c r="L18" s="130"/>
      <c r="M18" s="1096">
        <f>IF(P18="定額法",I18,IF(P18="旧定額法",INT(I18*0.9),IF(OR(P18="定率法",P18="旧定率法"),AR18,0)))</f>
        <v>0</v>
      </c>
      <c r="N18" s="1096"/>
      <c r="O18" s="1096"/>
      <c r="P18" s="1122"/>
      <c r="Q18" s="1123"/>
      <c r="R18" s="1126"/>
      <c r="S18" s="1141"/>
      <c r="T18" s="1142"/>
      <c r="U18" s="54"/>
      <c r="V18" s="123"/>
      <c r="W18" s="55"/>
      <c r="X18" s="1110">
        <f>ROUNDUP(M18*S18*V18/V19,0)</f>
        <v>0</v>
      </c>
      <c r="Y18" s="1096"/>
      <c r="Z18" s="1111"/>
      <c r="AA18" s="1096"/>
      <c r="AB18" s="1096"/>
      <c r="AC18" s="1110">
        <f>SUM(X18:AB19)</f>
        <v>0</v>
      </c>
      <c r="AD18" s="1111"/>
      <c r="AE18" s="1101"/>
      <c r="AF18" s="1101"/>
      <c r="AG18" s="1107">
        <f>INT(AC18*AE18/100)</f>
        <v>0</v>
      </c>
      <c r="AH18" s="1108"/>
      <c r="AI18" s="1109"/>
      <c r="AJ18" s="1116">
        <f>AR18-AC18</f>
        <v>0</v>
      </c>
      <c r="AK18" s="1116"/>
      <c r="AL18" s="1114"/>
      <c r="AM18" s="841"/>
      <c r="AN18" s="875"/>
      <c r="AO18" s="47"/>
      <c r="AR18" s="1174"/>
    </row>
    <row r="19" spans="2:44" ht="11.25" customHeight="1">
      <c r="B19" s="47"/>
      <c r="C19" s="1172"/>
      <c r="D19" s="1173"/>
      <c r="E19" s="1173"/>
      <c r="F19" s="1246"/>
      <c r="G19" s="1139"/>
      <c r="H19" s="1140"/>
      <c r="I19" s="124" t="s">
        <v>37</v>
      </c>
      <c r="J19" s="1136"/>
      <c r="K19" s="1136"/>
      <c r="L19" s="125" t="s">
        <v>38</v>
      </c>
      <c r="M19" s="1097"/>
      <c r="N19" s="1097"/>
      <c r="O19" s="1097"/>
      <c r="P19" s="1124"/>
      <c r="Q19" s="1125"/>
      <c r="R19" s="1127"/>
      <c r="S19" s="1143"/>
      <c r="T19" s="1144"/>
      <c r="U19" s="56"/>
      <c r="V19" s="57">
        <v>12</v>
      </c>
      <c r="W19" s="58"/>
      <c r="X19" s="1112"/>
      <c r="Y19" s="1097"/>
      <c r="Z19" s="1113"/>
      <c r="AA19" s="1097"/>
      <c r="AB19" s="1097"/>
      <c r="AC19" s="1112"/>
      <c r="AD19" s="1113"/>
      <c r="AE19" s="1102"/>
      <c r="AF19" s="1102"/>
      <c r="AG19" s="1064"/>
      <c r="AH19" s="1065"/>
      <c r="AI19" s="1066"/>
      <c r="AJ19" s="1117"/>
      <c r="AK19" s="1117"/>
      <c r="AL19" s="856"/>
      <c r="AM19" s="827"/>
      <c r="AN19" s="857"/>
      <c r="AO19" s="47"/>
      <c r="AR19" s="1175"/>
    </row>
    <row r="20" spans="2:44" ht="22.5" customHeight="1">
      <c r="B20" s="47"/>
      <c r="C20" s="1077" t="s">
        <v>143</v>
      </c>
      <c r="D20" s="1078"/>
      <c r="E20" s="1079"/>
      <c r="F20" s="61"/>
      <c r="G20" s="1084"/>
      <c r="H20" s="1085"/>
      <c r="I20" s="1158"/>
      <c r="J20" s="1159"/>
      <c r="K20" s="1159"/>
      <c r="L20" s="1160"/>
      <c r="M20" s="1164"/>
      <c r="N20" s="1159"/>
      <c r="O20" s="1165"/>
      <c r="P20" s="1164"/>
      <c r="Q20" s="1165"/>
      <c r="R20" s="61"/>
      <c r="S20" s="1084"/>
      <c r="T20" s="1085"/>
      <c r="U20" s="1158"/>
      <c r="V20" s="1159"/>
      <c r="W20" s="1160"/>
      <c r="X20" s="1179">
        <f>SUM(X6:Z19)</f>
        <v>1169900</v>
      </c>
      <c r="Y20" s="1252"/>
      <c r="Z20" s="1180"/>
      <c r="AA20" s="1070">
        <f>SUM(AA7:AB19)</f>
        <v>0</v>
      </c>
      <c r="AB20" s="1071"/>
      <c r="AC20" s="1179">
        <f>SUM(AC6:AD19)</f>
        <v>1169900</v>
      </c>
      <c r="AD20" s="1180"/>
      <c r="AE20" s="1087"/>
      <c r="AF20" s="1088"/>
      <c r="AG20" s="1064">
        <f>SUM(AG6:AI19)</f>
        <v>1169900</v>
      </c>
      <c r="AH20" s="1065"/>
      <c r="AI20" s="1066"/>
      <c r="AJ20" s="1075">
        <f>SUM(AJ6:AK19)</f>
        <v>15774300</v>
      </c>
      <c r="AK20" s="1076"/>
      <c r="AL20" s="1061"/>
      <c r="AM20" s="1062"/>
      <c r="AN20" s="1063"/>
      <c r="AO20" s="47"/>
      <c r="AR20" s="62">
        <f>SUM(AR6:AR19)</f>
        <v>16944200</v>
      </c>
    </row>
    <row r="21" spans="2:44" ht="12.75" customHeight="1">
      <c r="B21" s="47"/>
      <c r="C21" s="98" t="s">
        <v>184</v>
      </c>
      <c r="D21" s="115"/>
      <c r="E21" s="115"/>
      <c r="F21" s="96"/>
      <c r="G21" s="96"/>
      <c r="H21" s="96"/>
      <c r="I21" s="96"/>
      <c r="J21" s="96"/>
      <c r="K21" s="96"/>
      <c r="L21" s="96"/>
      <c r="M21" s="96"/>
      <c r="N21" s="96"/>
      <c r="O21" s="96"/>
      <c r="P21" s="96"/>
      <c r="Q21" s="96"/>
      <c r="R21" s="96"/>
      <c r="S21" s="96"/>
      <c r="T21" s="96"/>
      <c r="U21" s="96"/>
      <c r="V21" s="96"/>
      <c r="W21" s="96"/>
      <c r="X21" s="95"/>
      <c r="Y21" s="95"/>
      <c r="Z21" s="95"/>
      <c r="AA21" s="95"/>
      <c r="AB21" s="95"/>
      <c r="AC21" s="95"/>
      <c r="AD21" s="95"/>
      <c r="AE21" s="95"/>
      <c r="AF21" s="95"/>
      <c r="AG21" s="94"/>
      <c r="AH21" s="94"/>
      <c r="AI21" s="94"/>
      <c r="AJ21" s="93"/>
      <c r="AK21" s="93"/>
      <c r="AL21" s="128"/>
      <c r="AM21" s="128"/>
      <c r="AN21" s="128"/>
      <c r="AO21" s="47"/>
      <c r="AR21" s="97"/>
    </row>
    <row r="22" spans="2:44" ht="18.75" customHeight="1">
      <c r="B22" s="47"/>
      <c r="C22" s="196" t="s">
        <v>94</v>
      </c>
      <c r="D22" s="47"/>
      <c r="E22" s="3"/>
      <c r="F22" s="47"/>
      <c r="G22" s="47"/>
      <c r="H22" s="47"/>
      <c r="I22" s="47"/>
      <c r="J22" s="47"/>
      <c r="K22" s="47"/>
      <c r="L22" s="47"/>
      <c r="M22" s="47"/>
      <c r="N22" s="47"/>
      <c r="O22" s="47"/>
      <c r="P22" s="47"/>
      <c r="Q22" s="47"/>
      <c r="R22" s="47"/>
      <c r="S22" s="47"/>
      <c r="T22" s="47"/>
      <c r="U22" s="47"/>
      <c r="V22" s="47"/>
      <c r="W22" s="47"/>
      <c r="X22" s="47"/>
      <c r="Y22" s="47"/>
      <c r="Z22" s="196" t="s">
        <v>41</v>
      </c>
      <c r="AA22" s="47"/>
      <c r="AB22" s="47"/>
      <c r="AC22" s="47"/>
      <c r="AD22" s="47"/>
      <c r="AE22" s="47"/>
      <c r="AF22" s="47"/>
      <c r="AG22" s="47"/>
      <c r="AH22" s="47"/>
      <c r="AI22" s="47"/>
      <c r="AJ22" s="47"/>
      <c r="AK22" s="47"/>
      <c r="AL22" s="47"/>
      <c r="AM22" s="47"/>
      <c r="AN22" s="47"/>
      <c r="AO22" s="47"/>
    </row>
    <row r="23" spans="2:44" ht="22.5" customHeight="1">
      <c r="B23" s="47"/>
      <c r="C23" s="1086" t="s">
        <v>186</v>
      </c>
      <c r="D23" s="997"/>
      <c r="E23" s="997"/>
      <c r="F23" s="997"/>
      <c r="G23" s="997"/>
      <c r="H23" s="997"/>
      <c r="I23" s="997"/>
      <c r="J23" s="998"/>
      <c r="K23" s="1072" t="s">
        <v>45</v>
      </c>
      <c r="L23" s="1073"/>
      <c r="M23" s="1073"/>
      <c r="N23" s="1074"/>
      <c r="O23" s="981" t="s">
        <v>214</v>
      </c>
      <c r="P23" s="982"/>
      <c r="Q23" s="982"/>
      <c r="R23" s="982"/>
      <c r="S23" s="1248" t="s">
        <v>46</v>
      </c>
      <c r="T23" s="1249"/>
      <c r="U23" s="1250"/>
      <c r="V23" s="1250"/>
      <c r="W23" s="1250"/>
      <c r="X23" s="1251"/>
      <c r="Y23" s="115"/>
      <c r="Z23" s="1067" t="s">
        <v>42</v>
      </c>
      <c r="AA23" s="1068"/>
      <c r="AB23" s="1068"/>
      <c r="AC23" s="1068"/>
      <c r="AD23" s="1068"/>
      <c r="AE23" s="1069"/>
      <c r="AF23" s="1072" t="s">
        <v>185</v>
      </c>
      <c r="AG23" s="1073"/>
      <c r="AH23" s="1074"/>
      <c r="AI23" s="1072" t="s">
        <v>43</v>
      </c>
      <c r="AJ23" s="1073"/>
      <c r="AK23" s="1074"/>
      <c r="AL23" s="1089" t="s">
        <v>44</v>
      </c>
      <c r="AM23" s="1090"/>
      <c r="AN23" s="1091"/>
      <c r="AO23" s="47"/>
    </row>
    <row r="24" spans="2:44" ht="14.45" customHeight="1">
      <c r="B24" s="47"/>
      <c r="C24" s="991"/>
      <c r="D24" s="992"/>
      <c r="E24" s="992"/>
      <c r="F24" s="992"/>
      <c r="G24" s="992"/>
      <c r="H24" s="992"/>
      <c r="I24" s="992"/>
      <c r="J24" s="993"/>
      <c r="K24" s="1166"/>
      <c r="L24" s="1167"/>
      <c r="M24" s="1167"/>
      <c r="N24" s="1168"/>
      <c r="O24" s="1080"/>
      <c r="P24" s="1080"/>
      <c r="Q24" s="1080"/>
      <c r="R24" s="1081"/>
      <c r="S24" s="1177"/>
      <c r="T24" s="1080"/>
      <c r="U24" s="1080"/>
      <c r="V24" s="1080"/>
      <c r="W24" s="1080"/>
      <c r="X24" s="1081"/>
      <c r="Y24" s="63"/>
      <c r="Z24" s="991"/>
      <c r="AA24" s="992"/>
      <c r="AB24" s="992"/>
      <c r="AC24" s="992"/>
      <c r="AD24" s="992"/>
      <c r="AE24" s="993"/>
      <c r="AF24" s="1048"/>
      <c r="AG24" s="1049"/>
      <c r="AH24" s="1050"/>
      <c r="AI24" s="108" t="s">
        <v>219</v>
      </c>
      <c r="AJ24" s="1046"/>
      <c r="AK24" s="1047"/>
      <c r="AL24" s="1010"/>
      <c r="AM24" s="1011"/>
      <c r="AN24" s="64" t="s">
        <v>39</v>
      </c>
      <c r="AO24" s="47"/>
    </row>
    <row r="25" spans="2:44" ht="8.25" customHeight="1">
      <c r="B25" s="47"/>
      <c r="C25" s="994"/>
      <c r="D25" s="995"/>
      <c r="E25" s="995"/>
      <c r="F25" s="995"/>
      <c r="G25" s="995"/>
      <c r="H25" s="995"/>
      <c r="I25" s="995"/>
      <c r="J25" s="996"/>
      <c r="K25" s="1169"/>
      <c r="L25" s="968"/>
      <c r="M25" s="968"/>
      <c r="N25" s="969"/>
      <c r="O25" s="1082"/>
      <c r="P25" s="1082"/>
      <c r="Q25" s="1082"/>
      <c r="R25" s="1083"/>
      <c r="S25" s="1178"/>
      <c r="T25" s="1082"/>
      <c r="U25" s="1082"/>
      <c r="V25" s="1082"/>
      <c r="W25" s="1082"/>
      <c r="X25" s="1083"/>
      <c r="Y25" s="63"/>
      <c r="Z25" s="1041"/>
      <c r="AA25" s="1042"/>
      <c r="AB25" s="1042"/>
      <c r="AC25" s="1042"/>
      <c r="AD25" s="1042"/>
      <c r="AE25" s="1043"/>
      <c r="AF25" s="1051"/>
      <c r="AG25" s="1052"/>
      <c r="AH25" s="1053"/>
      <c r="AI25" s="1176" t="s">
        <v>59</v>
      </c>
      <c r="AJ25" s="1057"/>
      <c r="AK25" s="1058"/>
      <c r="AL25" s="1010"/>
      <c r="AM25" s="1011"/>
      <c r="AN25" s="65"/>
      <c r="AO25" s="47"/>
    </row>
    <row r="26" spans="2:44" ht="8.25" customHeight="1">
      <c r="B26" s="47"/>
      <c r="C26" s="991"/>
      <c r="D26" s="992"/>
      <c r="E26" s="992"/>
      <c r="F26" s="992"/>
      <c r="G26" s="992"/>
      <c r="H26" s="992"/>
      <c r="I26" s="992"/>
      <c r="J26" s="993"/>
      <c r="K26" s="1203"/>
      <c r="L26" s="1204"/>
      <c r="M26" s="1204"/>
      <c r="N26" s="1205"/>
      <c r="O26" s="1093"/>
      <c r="P26" s="1093"/>
      <c r="Q26" s="1093"/>
      <c r="R26" s="1094"/>
      <c r="S26" s="1092"/>
      <c r="T26" s="1093"/>
      <c r="U26" s="1093"/>
      <c r="V26" s="1093"/>
      <c r="W26" s="1093"/>
      <c r="X26" s="1094"/>
      <c r="Y26" s="63"/>
      <c r="Z26" s="994"/>
      <c r="AA26" s="995"/>
      <c r="AB26" s="995"/>
      <c r="AC26" s="995"/>
      <c r="AD26" s="995"/>
      <c r="AE26" s="996"/>
      <c r="AF26" s="1054"/>
      <c r="AG26" s="1055"/>
      <c r="AH26" s="1056"/>
      <c r="AI26" s="678"/>
      <c r="AJ26" s="1059"/>
      <c r="AK26" s="1060"/>
      <c r="AL26" s="1010"/>
      <c r="AM26" s="1011"/>
      <c r="AN26" s="65"/>
      <c r="AO26" s="47"/>
    </row>
    <row r="27" spans="2:44" ht="14.45" customHeight="1">
      <c r="B27" s="47"/>
      <c r="C27" s="994"/>
      <c r="D27" s="995"/>
      <c r="E27" s="995"/>
      <c r="F27" s="995"/>
      <c r="G27" s="995"/>
      <c r="H27" s="995"/>
      <c r="I27" s="995"/>
      <c r="J27" s="996"/>
      <c r="K27" s="1206"/>
      <c r="L27" s="1207"/>
      <c r="M27" s="1207"/>
      <c r="N27" s="1208"/>
      <c r="O27" s="1059"/>
      <c r="P27" s="1059"/>
      <c r="Q27" s="1059"/>
      <c r="R27" s="1060"/>
      <c r="S27" s="1095"/>
      <c r="T27" s="1059"/>
      <c r="U27" s="1059"/>
      <c r="V27" s="1059"/>
      <c r="W27" s="1059"/>
      <c r="X27" s="1060"/>
      <c r="Y27" s="63"/>
      <c r="Z27" s="991"/>
      <c r="AA27" s="992"/>
      <c r="AB27" s="992"/>
      <c r="AC27" s="992"/>
      <c r="AD27" s="992"/>
      <c r="AE27" s="993"/>
      <c r="AF27" s="1048"/>
      <c r="AG27" s="1049"/>
      <c r="AH27" s="1050"/>
      <c r="AI27" s="108" t="s">
        <v>219</v>
      </c>
      <c r="AJ27" s="1046"/>
      <c r="AK27" s="1047"/>
      <c r="AL27" s="1014"/>
      <c r="AM27" s="1015"/>
      <c r="AN27" s="66"/>
      <c r="AO27" s="47"/>
    </row>
    <row r="28" spans="2:44" ht="6.75" customHeight="1">
      <c r="B28" s="47"/>
      <c r="C28" s="1044" t="s">
        <v>53</v>
      </c>
      <c r="D28" s="1044"/>
      <c r="E28" s="1044"/>
      <c r="F28" s="1044"/>
      <c r="G28" s="67"/>
      <c r="H28" s="67"/>
      <c r="I28" s="67"/>
      <c r="J28" s="67"/>
      <c r="K28" s="34"/>
      <c r="L28" s="34"/>
      <c r="M28" s="34"/>
      <c r="N28" s="34"/>
      <c r="O28" s="68"/>
      <c r="P28" s="68"/>
      <c r="Q28" s="68"/>
      <c r="R28" s="68"/>
      <c r="S28" s="68"/>
      <c r="T28" s="68"/>
      <c r="U28" s="68"/>
      <c r="V28" s="68"/>
      <c r="W28" s="68"/>
      <c r="X28" s="68"/>
      <c r="Y28" s="69"/>
      <c r="Z28" s="1041"/>
      <c r="AA28" s="1042"/>
      <c r="AB28" s="1042"/>
      <c r="AC28" s="1042"/>
      <c r="AD28" s="1042"/>
      <c r="AE28" s="1043"/>
      <c r="AF28" s="1051"/>
      <c r="AG28" s="1052"/>
      <c r="AH28" s="1053"/>
      <c r="AI28" s="1176" t="s">
        <v>59</v>
      </c>
      <c r="AJ28" s="1057"/>
      <c r="AK28" s="1058"/>
      <c r="AL28" s="1010"/>
      <c r="AM28" s="1011"/>
      <c r="AN28" s="65"/>
      <c r="AO28" s="47"/>
    </row>
    <row r="29" spans="2:44" ht="12" customHeight="1">
      <c r="B29" s="47"/>
      <c r="C29" s="1045"/>
      <c r="D29" s="1045"/>
      <c r="E29" s="1045"/>
      <c r="F29" s="1045"/>
      <c r="G29" s="70"/>
      <c r="H29" s="70"/>
      <c r="I29" s="70"/>
      <c r="J29" s="70"/>
      <c r="K29" s="39"/>
      <c r="L29" s="39"/>
      <c r="M29" s="39"/>
      <c r="N29" s="39"/>
      <c r="O29" s="71"/>
      <c r="P29" s="71"/>
      <c r="Q29" s="71"/>
      <c r="R29" s="71"/>
      <c r="S29" s="71"/>
      <c r="T29" s="71"/>
      <c r="U29" s="71"/>
      <c r="V29" s="71"/>
      <c r="W29" s="71"/>
      <c r="X29" s="71"/>
      <c r="Y29" s="69"/>
      <c r="Z29" s="994"/>
      <c r="AA29" s="995"/>
      <c r="AB29" s="995"/>
      <c r="AC29" s="995"/>
      <c r="AD29" s="995"/>
      <c r="AE29" s="996"/>
      <c r="AF29" s="1054"/>
      <c r="AG29" s="1055"/>
      <c r="AH29" s="1056"/>
      <c r="AI29" s="678"/>
      <c r="AJ29" s="1059"/>
      <c r="AK29" s="1060"/>
      <c r="AL29" s="1012"/>
      <c r="AM29" s="1013"/>
      <c r="AN29" s="72"/>
      <c r="AO29" s="47"/>
    </row>
    <row r="30" spans="2:44" ht="12" customHeight="1">
      <c r="B30" s="47"/>
      <c r="C30" s="1211" t="s">
        <v>186</v>
      </c>
      <c r="D30" s="1212"/>
      <c r="E30" s="1212"/>
      <c r="F30" s="1212"/>
      <c r="G30" s="1212"/>
      <c r="H30" s="1212"/>
      <c r="I30" s="1212"/>
      <c r="J30" s="1213"/>
      <c r="K30" s="1030" t="s">
        <v>140</v>
      </c>
      <c r="L30" s="981"/>
      <c r="M30" s="981"/>
      <c r="N30" s="1031"/>
      <c r="O30" s="1030" t="s">
        <v>216</v>
      </c>
      <c r="P30" s="982"/>
      <c r="Q30" s="982"/>
      <c r="R30" s="1200"/>
      <c r="S30" s="1030" t="s">
        <v>218</v>
      </c>
      <c r="T30" s="981"/>
      <c r="U30" s="981"/>
      <c r="V30" s="981"/>
      <c r="W30" s="981"/>
      <c r="X30" s="1031"/>
      <c r="Y30" s="69"/>
      <c r="Z30" s="1044" t="s">
        <v>60</v>
      </c>
      <c r="AA30" s="1044"/>
      <c r="AB30" s="1044"/>
      <c r="AC30" s="1044"/>
      <c r="AD30" s="1044"/>
      <c r="AE30" s="1044"/>
      <c r="AF30" s="1044"/>
      <c r="AG30" s="1044"/>
      <c r="AH30" s="1044"/>
      <c r="AI30" s="1044"/>
      <c r="AJ30" s="132"/>
      <c r="AK30" s="132"/>
      <c r="AL30" s="131"/>
      <c r="AM30" s="131"/>
      <c r="AN30" s="11"/>
      <c r="AO30" s="47"/>
    </row>
    <row r="31" spans="2:44" ht="12" customHeight="1">
      <c r="B31" s="47"/>
      <c r="C31" s="1214"/>
      <c r="D31" s="1215"/>
      <c r="E31" s="1215"/>
      <c r="F31" s="1215"/>
      <c r="G31" s="1215"/>
      <c r="H31" s="1215"/>
      <c r="I31" s="1215"/>
      <c r="J31" s="1216"/>
      <c r="K31" s="1032"/>
      <c r="L31" s="1033"/>
      <c r="M31" s="1033"/>
      <c r="N31" s="1034"/>
      <c r="O31" s="1161" t="s">
        <v>215</v>
      </c>
      <c r="P31" s="1162"/>
      <c r="Q31" s="1162"/>
      <c r="R31" s="1163"/>
      <c r="S31" s="1032"/>
      <c r="T31" s="1033"/>
      <c r="U31" s="1033"/>
      <c r="V31" s="1033"/>
      <c r="W31" s="1033"/>
      <c r="X31" s="1034"/>
      <c r="Y31" s="69"/>
      <c r="Z31" s="1045"/>
      <c r="AA31" s="1045"/>
      <c r="AB31" s="1045"/>
      <c r="AC31" s="1045"/>
      <c r="AD31" s="1045"/>
      <c r="AE31" s="1045"/>
      <c r="AF31" s="1045"/>
      <c r="AG31" s="1045"/>
      <c r="AH31" s="1045"/>
      <c r="AI31" s="1045"/>
      <c r="AJ31" s="47"/>
      <c r="AL31" s="47"/>
      <c r="AM31" s="47"/>
      <c r="AN31" s="47"/>
      <c r="AO31" s="47"/>
    </row>
    <row r="32" spans="2:44" ht="13.5" customHeight="1">
      <c r="B32" s="47"/>
      <c r="C32" s="991"/>
      <c r="D32" s="992"/>
      <c r="E32" s="992"/>
      <c r="F32" s="992"/>
      <c r="G32" s="992"/>
      <c r="H32" s="992"/>
      <c r="I32" s="992"/>
      <c r="J32" s="993"/>
      <c r="K32" s="991"/>
      <c r="L32" s="992"/>
      <c r="M32" s="992"/>
      <c r="N32" s="993"/>
      <c r="O32" s="979" t="s">
        <v>204</v>
      </c>
      <c r="P32" s="979"/>
      <c r="Q32" s="979"/>
      <c r="R32" s="980"/>
      <c r="S32" s="970"/>
      <c r="T32" s="971"/>
      <c r="U32" s="971"/>
      <c r="V32" s="971"/>
      <c r="W32" s="971"/>
      <c r="X32" s="972"/>
      <c r="Y32" s="69"/>
      <c r="Z32" s="1018" t="s">
        <v>42</v>
      </c>
      <c r="AA32" s="1019"/>
      <c r="AB32" s="1019"/>
      <c r="AC32" s="1019"/>
      <c r="AD32" s="1019"/>
      <c r="AE32" s="1020"/>
      <c r="AF32" s="1030" t="s">
        <v>61</v>
      </c>
      <c r="AG32" s="981"/>
      <c r="AH32" s="1031"/>
      <c r="AI32" s="1030" t="s">
        <v>46</v>
      </c>
      <c r="AJ32" s="981"/>
      <c r="AK32" s="1031"/>
      <c r="AL32" s="1035" t="s">
        <v>201</v>
      </c>
      <c r="AM32" s="1036"/>
      <c r="AN32" s="1037"/>
      <c r="AO32" s="47"/>
    </row>
    <row r="33" spans="2:41" ht="6.75" customHeight="1">
      <c r="B33" s="47"/>
      <c r="C33" s="1041"/>
      <c r="D33" s="1042"/>
      <c r="E33" s="1042"/>
      <c r="F33" s="1042"/>
      <c r="G33" s="1042"/>
      <c r="H33" s="1042"/>
      <c r="I33" s="1042"/>
      <c r="J33" s="1043"/>
      <c r="K33" s="1041"/>
      <c r="L33" s="1042"/>
      <c r="M33" s="1042"/>
      <c r="N33" s="1043"/>
      <c r="O33" s="966"/>
      <c r="P33" s="966"/>
      <c r="Q33" s="966"/>
      <c r="R33" s="967"/>
      <c r="S33" s="973"/>
      <c r="T33" s="974"/>
      <c r="U33" s="974"/>
      <c r="V33" s="974"/>
      <c r="W33" s="974"/>
      <c r="X33" s="975"/>
      <c r="Y33" s="47"/>
      <c r="Z33" s="1021"/>
      <c r="AA33" s="1022"/>
      <c r="AB33" s="1022"/>
      <c r="AC33" s="1022"/>
      <c r="AD33" s="1022"/>
      <c r="AE33" s="1023"/>
      <c r="AF33" s="1032"/>
      <c r="AG33" s="1033"/>
      <c r="AH33" s="1034"/>
      <c r="AI33" s="1032"/>
      <c r="AJ33" s="1033"/>
      <c r="AK33" s="1034"/>
      <c r="AL33" s="1038"/>
      <c r="AM33" s="1039"/>
      <c r="AN33" s="1040"/>
      <c r="AO33" s="47"/>
    </row>
    <row r="34" spans="2:41" ht="9" customHeight="1">
      <c r="B34" s="47"/>
      <c r="C34" s="994"/>
      <c r="D34" s="995"/>
      <c r="E34" s="995"/>
      <c r="F34" s="995"/>
      <c r="G34" s="995"/>
      <c r="H34" s="995"/>
      <c r="I34" s="995"/>
      <c r="J34" s="996"/>
      <c r="K34" s="994"/>
      <c r="L34" s="995"/>
      <c r="M34" s="995"/>
      <c r="N34" s="996"/>
      <c r="O34" s="968"/>
      <c r="P34" s="968"/>
      <c r="Q34" s="968"/>
      <c r="R34" s="969"/>
      <c r="S34" s="976"/>
      <c r="T34" s="977"/>
      <c r="U34" s="977"/>
      <c r="V34" s="977"/>
      <c r="W34" s="977"/>
      <c r="X34" s="978"/>
      <c r="Y34" s="47"/>
      <c r="Z34" s="991"/>
      <c r="AA34" s="992"/>
      <c r="AB34" s="992"/>
      <c r="AC34" s="992"/>
      <c r="AD34" s="992"/>
      <c r="AE34" s="993"/>
      <c r="AF34" s="970"/>
      <c r="AG34" s="971"/>
      <c r="AH34" s="972"/>
      <c r="AI34" s="970"/>
      <c r="AJ34" s="971"/>
      <c r="AK34" s="972"/>
      <c r="AL34" s="1014"/>
      <c r="AM34" s="1015"/>
      <c r="AN34" s="1008" t="s">
        <v>39</v>
      </c>
      <c r="AO34" s="47"/>
    </row>
    <row r="35" spans="2:41" ht="9" customHeight="1">
      <c r="B35" s="47"/>
      <c r="C35" s="991"/>
      <c r="D35" s="992"/>
      <c r="E35" s="992"/>
      <c r="F35" s="992"/>
      <c r="G35" s="992"/>
      <c r="H35" s="992"/>
      <c r="I35" s="992"/>
      <c r="J35" s="993"/>
      <c r="K35" s="991"/>
      <c r="L35" s="992"/>
      <c r="M35" s="992"/>
      <c r="N35" s="993"/>
      <c r="O35" s="1181" t="s">
        <v>205</v>
      </c>
      <c r="P35" s="1181"/>
      <c r="Q35" s="1181"/>
      <c r="R35" s="1182"/>
      <c r="S35" s="1187"/>
      <c r="T35" s="1188"/>
      <c r="U35" s="1188"/>
      <c r="V35" s="1188"/>
      <c r="W35" s="1188"/>
      <c r="X35" s="1189"/>
      <c r="Y35" s="47"/>
      <c r="Z35" s="994"/>
      <c r="AA35" s="995"/>
      <c r="AB35" s="995"/>
      <c r="AC35" s="995"/>
      <c r="AD35" s="995"/>
      <c r="AE35" s="996"/>
      <c r="AF35" s="976"/>
      <c r="AG35" s="977"/>
      <c r="AH35" s="978"/>
      <c r="AI35" s="976"/>
      <c r="AJ35" s="977"/>
      <c r="AK35" s="978"/>
      <c r="AL35" s="1012"/>
      <c r="AM35" s="1013"/>
      <c r="AN35" s="1009"/>
      <c r="AO35" s="47"/>
    </row>
    <row r="36" spans="2:41" ht="7.5" customHeight="1">
      <c r="B36" s="47"/>
      <c r="C36" s="1041"/>
      <c r="D36" s="1042"/>
      <c r="E36" s="1042"/>
      <c r="F36" s="1042"/>
      <c r="G36" s="1042"/>
      <c r="H36" s="1042"/>
      <c r="I36" s="1042"/>
      <c r="J36" s="1043"/>
      <c r="K36" s="1041"/>
      <c r="L36" s="1042"/>
      <c r="M36" s="1042"/>
      <c r="N36" s="1043"/>
      <c r="O36" s="1225"/>
      <c r="P36" s="1225"/>
      <c r="Q36" s="1225"/>
      <c r="R36" s="1226"/>
      <c r="S36" s="1190"/>
      <c r="T36" s="1191"/>
      <c r="U36" s="1191"/>
      <c r="V36" s="1191"/>
      <c r="W36" s="1191"/>
      <c r="X36" s="1192"/>
      <c r="Y36" s="47"/>
      <c r="Z36" s="991"/>
      <c r="AA36" s="992"/>
      <c r="AB36" s="992"/>
      <c r="AC36" s="992"/>
      <c r="AD36" s="992"/>
      <c r="AE36" s="993"/>
      <c r="AF36" s="970"/>
      <c r="AG36" s="971"/>
      <c r="AH36" s="972"/>
      <c r="AI36" s="970"/>
      <c r="AJ36" s="971"/>
      <c r="AK36" s="972"/>
      <c r="AL36" s="1010"/>
      <c r="AM36" s="1011"/>
      <c r="AN36" s="65"/>
      <c r="AO36" s="47"/>
    </row>
    <row r="37" spans="2:41" ht="13.5" customHeight="1">
      <c r="B37" s="47"/>
      <c r="C37" s="994"/>
      <c r="D37" s="995"/>
      <c r="E37" s="995"/>
      <c r="F37" s="995"/>
      <c r="G37" s="995"/>
      <c r="H37" s="995"/>
      <c r="I37" s="995"/>
      <c r="J37" s="996"/>
      <c r="K37" s="994"/>
      <c r="L37" s="995"/>
      <c r="M37" s="995"/>
      <c r="N37" s="996"/>
      <c r="O37" s="1024"/>
      <c r="P37" s="1024"/>
      <c r="Q37" s="1024"/>
      <c r="R37" s="1025"/>
      <c r="S37" s="1193"/>
      <c r="T37" s="1194"/>
      <c r="U37" s="1194"/>
      <c r="V37" s="1194"/>
      <c r="W37" s="1194"/>
      <c r="X37" s="1195"/>
      <c r="Y37" s="47"/>
      <c r="Z37" s="994"/>
      <c r="AA37" s="995"/>
      <c r="AB37" s="995"/>
      <c r="AC37" s="995"/>
      <c r="AD37" s="995"/>
      <c r="AE37" s="996"/>
      <c r="AF37" s="976"/>
      <c r="AG37" s="977"/>
      <c r="AH37" s="978"/>
      <c r="AI37" s="976"/>
      <c r="AJ37" s="977"/>
      <c r="AK37" s="978"/>
      <c r="AL37" s="1012"/>
      <c r="AM37" s="1013"/>
      <c r="AN37" s="72"/>
      <c r="AO37" s="47"/>
    </row>
    <row r="38" spans="2:41" ht="7.5" customHeight="1">
      <c r="B38" s="47"/>
      <c r="C38" s="991"/>
      <c r="D38" s="992"/>
      <c r="E38" s="992"/>
      <c r="F38" s="992"/>
      <c r="G38" s="992"/>
      <c r="H38" s="992"/>
      <c r="I38" s="992"/>
      <c r="J38" s="993"/>
      <c r="K38" s="991"/>
      <c r="L38" s="992"/>
      <c r="M38" s="992"/>
      <c r="N38" s="993"/>
      <c r="O38" s="1181" t="s">
        <v>204</v>
      </c>
      <c r="P38" s="1181"/>
      <c r="Q38" s="1181"/>
      <c r="R38" s="1182"/>
      <c r="S38" s="1187"/>
      <c r="T38" s="1188"/>
      <c r="U38" s="1188"/>
      <c r="V38" s="1188"/>
      <c r="W38" s="1188"/>
      <c r="X38" s="1189"/>
      <c r="Y38" s="47"/>
      <c r="Z38" s="959" t="s">
        <v>187</v>
      </c>
      <c r="AA38" s="959"/>
      <c r="AB38" s="959"/>
      <c r="AC38" s="959"/>
      <c r="AD38" s="959"/>
      <c r="AE38" s="959"/>
      <c r="AF38" s="959"/>
      <c r="AG38" s="959"/>
      <c r="AH38" s="959"/>
      <c r="AI38" s="959"/>
      <c r="AJ38" s="1016" t="s">
        <v>257</v>
      </c>
      <c r="AK38" s="1016"/>
      <c r="AL38" s="1016"/>
      <c r="AM38" s="1016"/>
      <c r="AN38" s="1016"/>
      <c r="AO38" s="47"/>
    </row>
    <row r="39" spans="2:41" ht="7.5" customHeight="1">
      <c r="B39" s="47"/>
      <c r="C39" s="1041"/>
      <c r="D39" s="1042"/>
      <c r="E39" s="1042"/>
      <c r="F39" s="1042"/>
      <c r="G39" s="1042"/>
      <c r="H39" s="1042"/>
      <c r="I39" s="1042"/>
      <c r="J39" s="1043"/>
      <c r="K39" s="1041"/>
      <c r="L39" s="1042"/>
      <c r="M39" s="1042"/>
      <c r="N39" s="1043"/>
      <c r="O39" s="1183"/>
      <c r="P39" s="1183"/>
      <c r="Q39" s="1183"/>
      <c r="R39" s="1184"/>
      <c r="S39" s="1190"/>
      <c r="T39" s="1191"/>
      <c r="U39" s="1191"/>
      <c r="V39" s="1191"/>
      <c r="W39" s="1191"/>
      <c r="X39" s="1192"/>
      <c r="Y39" s="47"/>
      <c r="Z39" s="809"/>
      <c r="AA39" s="809"/>
      <c r="AB39" s="809"/>
      <c r="AC39" s="809"/>
      <c r="AD39" s="809"/>
      <c r="AE39" s="809"/>
      <c r="AF39" s="809"/>
      <c r="AG39" s="809"/>
      <c r="AH39" s="809"/>
      <c r="AI39" s="809"/>
      <c r="AJ39" s="1017"/>
      <c r="AK39" s="1017"/>
      <c r="AL39" s="1017"/>
      <c r="AM39" s="1017"/>
      <c r="AN39" s="1017"/>
      <c r="AO39" s="47"/>
    </row>
    <row r="40" spans="2:41" ht="13.5" customHeight="1">
      <c r="B40" s="47"/>
      <c r="C40" s="994"/>
      <c r="D40" s="995"/>
      <c r="E40" s="995"/>
      <c r="F40" s="995"/>
      <c r="G40" s="995"/>
      <c r="H40" s="995"/>
      <c r="I40" s="995"/>
      <c r="J40" s="996"/>
      <c r="K40" s="994"/>
      <c r="L40" s="995"/>
      <c r="M40" s="995"/>
      <c r="N40" s="996"/>
      <c r="O40" s="1024"/>
      <c r="P40" s="1024"/>
      <c r="Q40" s="1024"/>
      <c r="R40" s="1025"/>
      <c r="S40" s="1193"/>
      <c r="T40" s="1194"/>
      <c r="U40" s="1194"/>
      <c r="V40" s="1194"/>
      <c r="W40" s="1194"/>
      <c r="X40" s="1195"/>
      <c r="Y40" s="47"/>
      <c r="Z40" s="99" t="s">
        <v>142</v>
      </c>
      <c r="AA40" s="47"/>
      <c r="AB40" s="47"/>
      <c r="AC40" s="47"/>
      <c r="AD40" s="47"/>
      <c r="AE40" s="47"/>
      <c r="AF40" s="47"/>
      <c r="AG40" s="47"/>
      <c r="AH40" s="47"/>
      <c r="AI40" s="47"/>
      <c r="AJ40" s="47"/>
      <c r="AK40" s="47"/>
      <c r="AL40" s="47"/>
      <c r="AM40" s="47"/>
      <c r="AN40" s="47"/>
      <c r="AO40" s="47"/>
    </row>
    <row r="41" spans="2:41" ht="21" customHeight="1">
      <c r="B41" s="47"/>
      <c r="C41" s="196" t="s">
        <v>54</v>
      </c>
      <c r="D41" s="3"/>
      <c r="E41" s="47"/>
      <c r="F41" s="47"/>
      <c r="G41" s="47"/>
      <c r="H41" s="47"/>
      <c r="I41" s="47"/>
      <c r="J41" s="47"/>
      <c r="K41" s="47"/>
      <c r="L41" s="47"/>
      <c r="M41" s="47"/>
      <c r="N41" s="47"/>
      <c r="O41" s="47"/>
      <c r="P41" s="47"/>
      <c r="Q41" s="47"/>
      <c r="R41" s="47"/>
      <c r="S41" s="47"/>
      <c r="T41" s="47"/>
      <c r="U41" s="47"/>
      <c r="V41" s="47"/>
      <c r="W41" s="47"/>
      <c r="X41" s="73"/>
      <c r="Y41" s="73"/>
      <c r="Z41" s="999"/>
      <c r="AA41" s="1000"/>
      <c r="AB41" s="1000"/>
      <c r="AC41" s="1000"/>
      <c r="AD41" s="1000"/>
      <c r="AE41" s="1000"/>
      <c r="AF41" s="1000"/>
      <c r="AG41" s="1000"/>
      <c r="AH41" s="1000"/>
      <c r="AI41" s="1000"/>
      <c r="AJ41" s="1000"/>
      <c r="AK41" s="1000"/>
      <c r="AL41" s="1000"/>
      <c r="AM41" s="1000"/>
      <c r="AN41" s="1001"/>
      <c r="AO41" s="47"/>
    </row>
    <row r="42" spans="2:41" ht="21.75" customHeight="1">
      <c r="B42" s="47"/>
      <c r="C42" s="1086" t="s">
        <v>202</v>
      </c>
      <c r="D42" s="997"/>
      <c r="E42" s="997"/>
      <c r="F42" s="997"/>
      <c r="G42" s="998"/>
      <c r="H42" s="1154" t="s">
        <v>136</v>
      </c>
      <c r="I42" s="1155"/>
      <c r="J42" s="1086" t="s">
        <v>202</v>
      </c>
      <c r="K42" s="997"/>
      <c r="L42" s="997"/>
      <c r="M42" s="997"/>
      <c r="N42" s="997"/>
      <c r="O42" s="997"/>
      <c r="P42" s="1198" t="s">
        <v>139</v>
      </c>
      <c r="Q42" s="1199"/>
      <c r="R42" s="997" t="s">
        <v>58</v>
      </c>
      <c r="S42" s="997"/>
      <c r="T42" s="997"/>
      <c r="U42" s="997"/>
      <c r="V42" s="998"/>
      <c r="W42" s="1154" t="s">
        <v>206</v>
      </c>
      <c r="X42" s="1155"/>
      <c r="Y42" s="113"/>
      <c r="Z42" s="1002"/>
      <c r="AA42" s="1003"/>
      <c r="AB42" s="1003"/>
      <c r="AC42" s="1003"/>
      <c r="AD42" s="1003"/>
      <c r="AE42" s="1003"/>
      <c r="AF42" s="1003"/>
      <c r="AG42" s="1003"/>
      <c r="AH42" s="1003"/>
      <c r="AI42" s="1003"/>
      <c r="AJ42" s="1003"/>
      <c r="AK42" s="1003"/>
      <c r="AL42" s="1003"/>
      <c r="AM42" s="1003"/>
      <c r="AN42" s="1004"/>
      <c r="AO42" s="47"/>
    </row>
    <row r="43" spans="2:41" ht="21.95" customHeight="1">
      <c r="B43" s="47"/>
      <c r="C43" s="628" t="s">
        <v>130</v>
      </c>
      <c r="D43" s="629"/>
      <c r="E43" s="1196" t="s">
        <v>131</v>
      </c>
      <c r="F43" s="1209" t="s">
        <v>133</v>
      </c>
      <c r="G43" s="1210"/>
      <c r="H43" s="1185"/>
      <c r="I43" s="1186"/>
      <c r="J43" s="1219" t="s">
        <v>240</v>
      </c>
      <c r="K43" s="1220"/>
      <c r="L43" s="625" t="s">
        <v>131</v>
      </c>
      <c r="M43" s="627"/>
      <c r="N43" s="1201" t="s">
        <v>137</v>
      </c>
      <c r="O43" s="1202"/>
      <c r="P43" s="1185"/>
      <c r="Q43" s="1186"/>
      <c r="R43" s="986" t="s">
        <v>251</v>
      </c>
      <c r="S43" s="987"/>
      <c r="T43" s="985" t="s">
        <v>57</v>
      </c>
      <c r="U43" s="986"/>
      <c r="V43" s="987"/>
      <c r="W43" s="1026"/>
      <c r="X43" s="1027"/>
      <c r="Y43" s="74"/>
      <c r="Z43" s="1002"/>
      <c r="AA43" s="1003"/>
      <c r="AB43" s="1003"/>
      <c r="AC43" s="1003"/>
      <c r="AD43" s="1003"/>
      <c r="AE43" s="1003"/>
      <c r="AF43" s="1003"/>
      <c r="AG43" s="1003"/>
      <c r="AH43" s="1003"/>
      <c r="AI43" s="1003"/>
      <c r="AJ43" s="1003"/>
      <c r="AK43" s="1003"/>
      <c r="AL43" s="1003"/>
      <c r="AM43" s="1003"/>
      <c r="AN43" s="1004"/>
      <c r="AO43" s="47"/>
    </row>
    <row r="44" spans="2:41" ht="21.95" customHeight="1">
      <c r="B44" s="47"/>
      <c r="C44" s="628"/>
      <c r="D44" s="629"/>
      <c r="E44" s="1197"/>
      <c r="F44" s="1217" t="s">
        <v>55</v>
      </c>
      <c r="G44" s="1218"/>
      <c r="H44" s="1185"/>
      <c r="I44" s="1186"/>
      <c r="J44" s="1221"/>
      <c r="K44" s="1222"/>
      <c r="L44" s="631"/>
      <c r="M44" s="633"/>
      <c r="N44" s="1223" t="s">
        <v>55</v>
      </c>
      <c r="O44" s="1224"/>
      <c r="P44" s="1185"/>
      <c r="Q44" s="1186"/>
      <c r="R44" s="1227"/>
      <c r="S44" s="1228"/>
      <c r="T44" s="988"/>
      <c r="U44" s="989"/>
      <c r="V44" s="990"/>
      <c r="W44" s="1028"/>
      <c r="X44" s="1029"/>
      <c r="Y44" s="74"/>
      <c r="Z44" s="1002"/>
      <c r="AA44" s="1003"/>
      <c r="AB44" s="1003"/>
      <c r="AC44" s="1003"/>
      <c r="AD44" s="1003"/>
      <c r="AE44" s="1003"/>
      <c r="AF44" s="1003"/>
      <c r="AG44" s="1003"/>
      <c r="AH44" s="1003"/>
      <c r="AI44" s="1003"/>
      <c r="AJ44" s="1003"/>
      <c r="AK44" s="1003"/>
      <c r="AL44" s="1003"/>
      <c r="AM44" s="1003"/>
      <c r="AN44" s="1004"/>
      <c r="AO44" s="47"/>
    </row>
    <row r="45" spans="2:41" ht="21.95" customHeight="1">
      <c r="B45" s="47"/>
      <c r="C45" s="628"/>
      <c r="D45" s="629"/>
      <c r="E45" s="1229" t="s">
        <v>132</v>
      </c>
      <c r="F45" s="1209" t="s">
        <v>134</v>
      </c>
      <c r="G45" s="1210"/>
      <c r="H45" s="1185"/>
      <c r="I45" s="1186"/>
      <c r="J45" s="628" t="s">
        <v>241</v>
      </c>
      <c r="K45" s="630"/>
      <c r="L45" s="628" t="s">
        <v>132</v>
      </c>
      <c r="M45" s="630"/>
      <c r="N45" s="1201" t="s">
        <v>56</v>
      </c>
      <c r="O45" s="1202"/>
      <c r="P45" s="1185"/>
      <c r="Q45" s="1186"/>
      <c r="R45" s="1227"/>
      <c r="S45" s="1228"/>
      <c r="T45" s="985" t="s">
        <v>217</v>
      </c>
      <c r="U45" s="986"/>
      <c r="V45" s="987"/>
      <c r="W45" s="1026"/>
      <c r="X45" s="1027"/>
      <c r="Y45" s="74"/>
      <c r="Z45" s="1002"/>
      <c r="AA45" s="1003"/>
      <c r="AB45" s="1003"/>
      <c r="AC45" s="1003"/>
      <c r="AD45" s="1003"/>
      <c r="AE45" s="1003"/>
      <c r="AF45" s="1003"/>
      <c r="AG45" s="1003"/>
      <c r="AH45" s="1003"/>
      <c r="AI45" s="1003"/>
      <c r="AJ45" s="1003"/>
      <c r="AK45" s="1003"/>
      <c r="AL45" s="1003"/>
      <c r="AM45" s="1003"/>
      <c r="AN45" s="1004"/>
      <c r="AO45" s="47"/>
    </row>
    <row r="46" spans="2:41" ht="21.95" customHeight="1">
      <c r="B46" s="47"/>
      <c r="C46" s="631"/>
      <c r="D46" s="632"/>
      <c r="E46" s="1230"/>
      <c r="F46" s="1209" t="s">
        <v>135</v>
      </c>
      <c r="G46" s="1210"/>
      <c r="H46" s="1185"/>
      <c r="I46" s="1186"/>
      <c r="J46" s="631"/>
      <c r="K46" s="633"/>
      <c r="L46" s="631"/>
      <c r="M46" s="633"/>
      <c r="N46" s="1201" t="s">
        <v>138</v>
      </c>
      <c r="O46" s="1202"/>
      <c r="P46" s="1185"/>
      <c r="Q46" s="1186"/>
      <c r="R46" s="989"/>
      <c r="S46" s="990"/>
      <c r="T46" s="988"/>
      <c r="U46" s="989"/>
      <c r="V46" s="990"/>
      <c r="W46" s="1028"/>
      <c r="X46" s="1029"/>
      <c r="Y46" s="74"/>
      <c r="Z46" s="1005"/>
      <c r="AA46" s="1006"/>
      <c r="AB46" s="1006"/>
      <c r="AC46" s="1006"/>
      <c r="AD46" s="1006"/>
      <c r="AE46" s="1006"/>
      <c r="AF46" s="1006"/>
      <c r="AG46" s="1006"/>
      <c r="AH46" s="1006"/>
      <c r="AI46" s="1006"/>
      <c r="AJ46" s="1006"/>
      <c r="AK46" s="1006"/>
      <c r="AL46" s="1006"/>
      <c r="AM46" s="1006"/>
      <c r="AN46" s="1007"/>
      <c r="AO46" s="47"/>
    </row>
    <row r="47" spans="2:41">
      <c r="B47" s="47"/>
      <c r="C47" s="47"/>
      <c r="D47" s="47"/>
      <c r="E47" s="47"/>
      <c r="F47" s="47"/>
      <c r="G47" s="47"/>
      <c r="H47" s="47"/>
      <c r="I47" s="47"/>
      <c r="J47" s="47"/>
      <c r="K47" s="47"/>
      <c r="L47" s="47"/>
      <c r="M47" s="47"/>
      <c r="N47" s="47"/>
      <c r="O47" s="47"/>
      <c r="P47" s="47"/>
      <c r="Q47" s="47"/>
      <c r="R47" s="47"/>
      <c r="S47" s="47"/>
      <c r="T47" s="47"/>
      <c r="U47" s="47"/>
      <c r="V47" s="47"/>
      <c r="W47" s="47"/>
      <c r="X47" s="47"/>
      <c r="Y47" s="47"/>
      <c r="Z47" s="69"/>
      <c r="AA47" s="69"/>
      <c r="AB47" s="69"/>
      <c r="AC47" s="69"/>
      <c r="AD47" s="69"/>
      <c r="AE47" s="69"/>
      <c r="AF47" s="119"/>
      <c r="AG47" s="119"/>
      <c r="AH47" s="119"/>
      <c r="AI47" s="47"/>
      <c r="AJ47" s="75"/>
      <c r="AK47" s="75"/>
      <c r="AL47" s="75"/>
      <c r="AM47" s="75"/>
      <c r="AN47" s="75"/>
      <c r="AO47" s="47"/>
    </row>
    <row r="48" spans="2:41">
      <c r="B48" s="47"/>
      <c r="C48" s="47"/>
      <c r="D48" s="47"/>
      <c r="E48" s="47"/>
      <c r="F48" s="47"/>
      <c r="G48" s="47"/>
      <c r="H48" s="47"/>
      <c r="I48" s="47"/>
      <c r="J48" s="47"/>
      <c r="K48" s="47"/>
      <c r="L48" s="47"/>
      <c r="M48" s="47"/>
      <c r="N48" s="47"/>
      <c r="O48" s="47"/>
      <c r="P48" s="47"/>
      <c r="Q48" s="47"/>
      <c r="R48" s="47"/>
      <c r="S48" s="47"/>
      <c r="T48" s="47"/>
      <c r="U48" s="47"/>
      <c r="V48" s="47"/>
      <c r="W48" s="47"/>
      <c r="X48" s="983" t="s">
        <v>272</v>
      </c>
      <c r="Y48" s="984"/>
      <c r="Z48" s="47"/>
      <c r="AA48" s="47"/>
      <c r="AB48" s="47"/>
      <c r="AC48" s="47"/>
      <c r="AD48" s="47"/>
      <c r="AE48" s="47"/>
      <c r="AF48" s="47"/>
      <c r="AG48" s="47"/>
      <c r="AH48" s="47"/>
      <c r="AI48" s="47"/>
      <c r="AJ48" s="47"/>
      <c r="AK48" s="47"/>
      <c r="AL48" s="47"/>
      <c r="AM48" s="47"/>
      <c r="AN48" s="47"/>
      <c r="AO48" s="47"/>
    </row>
    <row r="49" spans="2:41">
      <c r="B49" s="47"/>
      <c r="C49" s="47"/>
      <c r="D49" s="47"/>
      <c r="E49" s="47"/>
      <c r="F49" s="47"/>
      <c r="G49" s="47"/>
      <c r="H49" s="47"/>
      <c r="I49" s="47"/>
      <c r="J49" s="47"/>
      <c r="K49" s="47"/>
      <c r="L49" s="47"/>
      <c r="M49" s="47"/>
      <c r="N49" s="47"/>
      <c r="O49" s="47"/>
      <c r="P49" s="47"/>
      <c r="Q49" s="47"/>
      <c r="R49" s="47"/>
      <c r="S49" s="47"/>
      <c r="T49" s="47"/>
      <c r="U49" s="47"/>
      <c r="V49" s="47"/>
      <c r="W49" s="47"/>
      <c r="X49" s="984"/>
      <c r="Y49" s="984"/>
      <c r="Z49" s="47"/>
      <c r="AA49" s="47"/>
      <c r="AB49" s="47"/>
      <c r="AC49" s="47"/>
      <c r="AD49" s="47"/>
      <c r="AE49" s="47"/>
      <c r="AF49" s="47"/>
      <c r="AG49" s="47"/>
      <c r="AH49" s="47"/>
      <c r="AI49" s="47"/>
      <c r="AJ49" s="47"/>
      <c r="AK49" s="47"/>
      <c r="AL49" s="47"/>
      <c r="AM49" s="47"/>
      <c r="AN49" s="47"/>
      <c r="AO49" s="47"/>
    </row>
  </sheetData>
  <sheetProtection algorithmName="SHA-512" hashValue="kgBvSoZ6YD2FmUE9BHBAMzpA51akfpX8WBeznpqsxx5UMZTniXPTi4QHt9vsTDNVngOZ4HHwxSddsgJtUhrPKQ==" saltValue="/x5zLPkPYd8as9GCHEUb2w==" spinCount="100000" sheet="1" objects="1" scenarios="1"/>
  <mergeCells count="251">
    <mergeCell ref="F18:F19"/>
    <mergeCell ref="M18:O19"/>
    <mergeCell ref="I16:K16"/>
    <mergeCell ref="J17:K17"/>
    <mergeCell ref="P16:Q17"/>
    <mergeCell ref="S16:T17"/>
    <mergeCell ref="S20:T20"/>
    <mergeCell ref="G16:H17"/>
    <mergeCell ref="I18:K18"/>
    <mergeCell ref="R18:R19"/>
    <mergeCell ref="B3:B17"/>
    <mergeCell ref="C3:E5"/>
    <mergeCell ref="F3:F5"/>
    <mergeCell ref="C8:E9"/>
    <mergeCell ref="C6:E7"/>
    <mergeCell ref="F6:F7"/>
    <mergeCell ref="C16:E17"/>
    <mergeCell ref="F8:F9"/>
    <mergeCell ref="F12:F13"/>
    <mergeCell ref="F10:F11"/>
    <mergeCell ref="C14:E15"/>
    <mergeCell ref="F14:F15"/>
    <mergeCell ref="F16:F17"/>
    <mergeCell ref="K32:N34"/>
    <mergeCell ref="K26:N27"/>
    <mergeCell ref="K30:N31"/>
    <mergeCell ref="F43:G43"/>
    <mergeCell ref="C30:J31"/>
    <mergeCell ref="F44:G44"/>
    <mergeCell ref="C35:J37"/>
    <mergeCell ref="C32:J34"/>
    <mergeCell ref="C42:G42"/>
    <mergeCell ref="H44:I44"/>
    <mergeCell ref="J43:K44"/>
    <mergeCell ref="N44:O44"/>
    <mergeCell ref="H43:I43"/>
    <mergeCell ref="N43:O43"/>
    <mergeCell ref="C38:J40"/>
    <mergeCell ref="O35:R36"/>
    <mergeCell ref="R43:S46"/>
    <mergeCell ref="S35:X37"/>
    <mergeCell ref="T43:V44"/>
    <mergeCell ref="F46:G46"/>
    <mergeCell ref="F45:G45"/>
    <mergeCell ref="E45:E46"/>
    <mergeCell ref="C43:D46"/>
    <mergeCell ref="O38:R39"/>
    <mergeCell ref="P46:Q46"/>
    <mergeCell ref="P45:Q45"/>
    <mergeCell ref="P44:Q44"/>
    <mergeCell ref="S38:X40"/>
    <mergeCell ref="W43:X44"/>
    <mergeCell ref="J42:O42"/>
    <mergeCell ref="C24:J25"/>
    <mergeCell ref="O26:R27"/>
    <mergeCell ref="E43:E44"/>
    <mergeCell ref="K38:N40"/>
    <mergeCell ref="P43:Q43"/>
    <mergeCell ref="P42:Q42"/>
    <mergeCell ref="L43:M44"/>
    <mergeCell ref="C28:F29"/>
    <mergeCell ref="O30:R30"/>
    <mergeCell ref="N45:O45"/>
    <mergeCell ref="H46:I46"/>
    <mergeCell ref="N46:O46"/>
    <mergeCell ref="H42:I42"/>
    <mergeCell ref="H45:I45"/>
    <mergeCell ref="J45:K46"/>
    <mergeCell ref="L45:M46"/>
    <mergeCell ref="K35:N37"/>
    <mergeCell ref="AR16:AR17"/>
    <mergeCell ref="AL16:AN17"/>
    <mergeCell ref="AR18:AR19"/>
    <mergeCell ref="AL18:AN19"/>
    <mergeCell ref="AI28:AI29"/>
    <mergeCell ref="AI25:AI26"/>
    <mergeCell ref="U20:W20"/>
    <mergeCell ref="AR6:AR7"/>
    <mergeCell ref="AR8:AR9"/>
    <mergeCell ref="AR10:AR11"/>
    <mergeCell ref="AR12:AR13"/>
    <mergeCell ref="AR14:AR15"/>
    <mergeCell ref="AJ10:AK11"/>
    <mergeCell ref="AJ18:AK19"/>
    <mergeCell ref="AC18:AD19"/>
    <mergeCell ref="AG18:AI19"/>
    <mergeCell ref="AA18:AB19"/>
    <mergeCell ref="X16:Z17"/>
    <mergeCell ref="AE18:AF19"/>
    <mergeCell ref="AE16:AF17"/>
    <mergeCell ref="AJ16:AK17"/>
    <mergeCell ref="AC16:AD17"/>
    <mergeCell ref="S24:X25"/>
    <mergeCell ref="AC20:AD20"/>
    <mergeCell ref="G6:H7"/>
    <mergeCell ref="S12:T13"/>
    <mergeCell ref="C12:E13"/>
    <mergeCell ref="J15:K15"/>
    <mergeCell ref="M12:O13"/>
    <mergeCell ref="S14:T15"/>
    <mergeCell ref="R12:R13"/>
    <mergeCell ref="I14:K14"/>
    <mergeCell ref="R16:R17"/>
    <mergeCell ref="I12:K12"/>
    <mergeCell ref="M16:O17"/>
    <mergeCell ref="P12:Q13"/>
    <mergeCell ref="P14:Q15"/>
    <mergeCell ref="R14:R15"/>
    <mergeCell ref="J13:K13"/>
    <mergeCell ref="G12:H13"/>
    <mergeCell ref="G8:H9"/>
    <mergeCell ref="C10:E11"/>
    <mergeCell ref="G14:H15"/>
    <mergeCell ref="W42:X42"/>
    <mergeCell ref="I4:L5"/>
    <mergeCell ref="I6:K6"/>
    <mergeCell ref="X10:Z11"/>
    <mergeCell ref="S10:T11"/>
    <mergeCell ref="S8:T9"/>
    <mergeCell ref="I10:K10"/>
    <mergeCell ref="M10:O11"/>
    <mergeCell ref="J7:K7"/>
    <mergeCell ref="I8:K8"/>
    <mergeCell ref="R6:R7"/>
    <mergeCell ref="P3:Q5"/>
    <mergeCell ref="M6:O7"/>
    <mergeCell ref="P6:Q7"/>
    <mergeCell ref="J19:K19"/>
    <mergeCell ref="I20:L20"/>
    <mergeCell ref="M14:O15"/>
    <mergeCell ref="O31:R31"/>
    <mergeCell ref="M20:O20"/>
    <mergeCell ref="C26:J27"/>
    <mergeCell ref="K24:N25"/>
    <mergeCell ref="G18:H19"/>
    <mergeCell ref="P18:Q19"/>
    <mergeCell ref="C18:E19"/>
    <mergeCell ref="AJ8:AK9"/>
    <mergeCell ref="AL8:AN9"/>
    <mergeCell ref="AE6:AF7"/>
    <mergeCell ref="AE8:AF9"/>
    <mergeCell ref="AG8:AI9"/>
    <mergeCell ref="AC8:AD9"/>
    <mergeCell ref="AJ6:AK7"/>
    <mergeCell ref="AL3:AN5"/>
    <mergeCell ref="AJ4:AK5"/>
    <mergeCell ref="AL6:AN7"/>
    <mergeCell ref="AC6:AD7"/>
    <mergeCell ref="G3:H5"/>
    <mergeCell ref="X6:Z7"/>
    <mergeCell ref="S4:T5"/>
    <mergeCell ref="P10:Q11"/>
    <mergeCell ref="R10:R11"/>
    <mergeCell ref="M8:O9"/>
    <mergeCell ref="M4:O5"/>
    <mergeCell ref="R3:R5"/>
    <mergeCell ref="AG4:AI5"/>
    <mergeCell ref="R8:R9"/>
    <mergeCell ref="AG6:AI7"/>
    <mergeCell ref="AE4:AF5"/>
    <mergeCell ref="AC4:AD5"/>
    <mergeCell ref="AA8:AB9"/>
    <mergeCell ref="P8:Q9"/>
    <mergeCell ref="J9:K9"/>
    <mergeCell ref="J11:K11"/>
    <mergeCell ref="X8:Z9"/>
    <mergeCell ref="G10:H11"/>
    <mergeCell ref="AA4:AB5"/>
    <mergeCell ref="S6:T7"/>
    <mergeCell ref="AA6:AB7"/>
    <mergeCell ref="U4:W5"/>
    <mergeCell ref="X4:Z5"/>
    <mergeCell ref="AL10:AN11"/>
    <mergeCell ref="AL12:AN13"/>
    <mergeCell ref="AJ14:AK15"/>
    <mergeCell ref="AG12:AI13"/>
    <mergeCell ref="AC10:AD11"/>
    <mergeCell ref="AJ12:AK13"/>
    <mergeCell ref="AC12:AD13"/>
    <mergeCell ref="AL14:AN15"/>
    <mergeCell ref="AE10:AF11"/>
    <mergeCell ref="AG10:AI11"/>
    <mergeCell ref="AA12:AB13"/>
    <mergeCell ref="AC14:AD15"/>
    <mergeCell ref="AE14:AF15"/>
    <mergeCell ref="AE12:AF13"/>
    <mergeCell ref="AA14:AB15"/>
    <mergeCell ref="AG14:AI15"/>
    <mergeCell ref="X14:Z15"/>
    <mergeCell ref="AA10:AB11"/>
    <mergeCell ref="S30:X31"/>
    <mergeCell ref="AA16:AB17"/>
    <mergeCell ref="AG16:AI17"/>
    <mergeCell ref="X18:Z19"/>
    <mergeCell ref="AF27:AH29"/>
    <mergeCell ref="X12:Z13"/>
    <mergeCell ref="S23:X23"/>
    <mergeCell ref="X20:Z20"/>
    <mergeCell ref="S18:T19"/>
    <mergeCell ref="AL20:AN20"/>
    <mergeCell ref="AG20:AI20"/>
    <mergeCell ref="Z23:AE23"/>
    <mergeCell ref="AA20:AB20"/>
    <mergeCell ref="AF23:AH23"/>
    <mergeCell ref="AJ20:AK20"/>
    <mergeCell ref="C20:E20"/>
    <mergeCell ref="Z27:AE29"/>
    <mergeCell ref="K23:N23"/>
    <mergeCell ref="O24:R25"/>
    <mergeCell ref="G20:H20"/>
    <mergeCell ref="C23:J23"/>
    <mergeCell ref="AL27:AM29"/>
    <mergeCell ref="AE20:AF20"/>
    <mergeCell ref="AL23:AN23"/>
    <mergeCell ref="AI23:AK23"/>
    <mergeCell ref="AJ25:AK26"/>
    <mergeCell ref="S26:X27"/>
    <mergeCell ref="P20:Q20"/>
    <mergeCell ref="AL24:AM26"/>
    <mergeCell ref="Z30:AI31"/>
    <mergeCell ref="AJ24:AK24"/>
    <mergeCell ref="AJ27:AK27"/>
    <mergeCell ref="AF24:AH26"/>
    <mergeCell ref="AJ28:AK29"/>
    <mergeCell ref="AF36:AH37"/>
    <mergeCell ref="AF34:AH35"/>
    <mergeCell ref="AF32:AH33"/>
    <mergeCell ref="O33:R34"/>
    <mergeCell ref="S32:X34"/>
    <mergeCell ref="O32:R32"/>
    <mergeCell ref="O23:R23"/>
    <mergeCell ref="X48:Y49"/>
    <mergeCell ref="T45:V46"/>
    <mergeCell ref="Z36:AE37"/>
    <mergeCell ref="Z34:AE35"/>
    <mergeCell ref="R42:V42"/>
    <mergeCell ref="Z41:AN46"/>
    <mergeCell ref="AN34:AN35"/>
    <mergeCell ref="AL36:AM37"/>
    <mergeCell ref="AL34:AM35"/>
    <mergeCell ref="AJ38:AN39"/>
    <mergeCell ref="Z38:AI39"/>
    <mergeCell ref="Z32:AE33"/>
    <mergeCell ref="O37:R37"/>
    <mergeCell ref="W45:X46"/>
    <mergeCell ref="O40:R40"/>
    <mergeCell ref="AI32:AK33"/>
    <mergeCell ref="AI36:AK37"/>
    <mergeCell ref="AI34:AK35"/>
    <mergeCell ref="AL32:AN33"/>
    <mergeCell ref="Z24:AE26"/>
  </mergeCells>
  <phoneticPr fontId="3"/>
  <printOptions horizontalCentered="1" verticalCentered="1"/>
  <pageMargins left="0" right="0" top="0" bottom="0" header="0" footer="0"/>
  <pageSetup paperSize="9" scale="87" orientation="landscape" verticalDpi="36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収支内訳書入力用</vt:lpstr>
      <vt:lpstr>収支計算OCR</vt:lpstr>
      <vt:lpstr>収支内訳書-裏</vt:lpstr>
      <vt:lpstr>収支計算OCR!Print_Area</vt:lpstr>
      <vt:lpstr>収支内訳書入力用!Print_Area</vt:lpstr>
      <vt:lpstr>'収支内訳書-裏'!Print_Area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収支内訳書　不動産所得用</dc:title>
  <dc:creator>Yoriyuki.f</dc:creator>
  <cp:lastModifiedBy>Yoriyuki</cp:lastModifiedBy>
  <cp:lastPrinted>2024-01-05T06:38:35Z</cp:lastPrinted>
  <dcterms:created xsi:type="dcterms:W3CDTF">2011-10-19T06:31:21Z</dcterms:created>
  <dcterms:modified xsi:type="dcterms:W3CDTF">2025-01-25T13:52:18Z</dcterms:modified>
</cp:coreProperties>
</file>